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7485" tabRatio="827" activeTab="0"/>
  </bookViews>
  <sheets>
    <sheet name="1_Инф. карта" sheetId="1" r:id="rId1"/>
    <sheet name="неудалять!" sheetId="2" state="hidden" r:id="rId2"/>
    <sheet name="2_Финансовый отчёт" sheetId="3" r:id="rId3"/>
    <sheet name="3_Сведения о ПСК" sheetId="4" r:id="rId4"/>
    <sheet name="4_Сведения о РВПЗ" sheetId="5" r:id="rId5"/>
    <sheet name="Контрольный лист" sheetId="6" r:id="rId6"/>
    <sheet name="Методические рекомендации" sheetId="7" r:id="rId7"/>
  </sheets>
  <definedNames>
    <definedName name="_xlnm.Print_Area" localSheetId="0">'1_Инф. карта'!$A$1:$F$131</definedName>
    <definedName name="_xlnm.Print_Area" localSheetId="5">'Контрольный лист'!$A$2:$I$70</definedName>
  </definedNames>
  <calcPr fullCalcOnLoad="1"/>
</workbook>
</file>

<file path=xl/sharedStrings.xml><?xml version="1.0" encoding="utf-8"?>
<sst xmlns="http://schemas.openxmlformats.org/spreadsheetml/2006/main" count="2418" uniqueCount="952">
  <si>
    <t>1.</t>
  </si>
  <si>
    <t>1.1.</t>
  </si>
  <si>
    <t>1.2.</t>
  </si>
  <si>
    <t>2.</t>
  </si>
  <si>
    <t>2.1.</t>
  </si>
  <si>
    <t>3.</t>
  </si>
  <si>
    <t>3.1.</t>
  </si>
  <si>
    <t>4.</t>
  </si>
  <si>
    <t>4.1.</t>
  </si>
  <si>
    <t>5.</t>
  </si>
  <si>
    <t>6.</t>
  </si>
  <si>
    <t>6.1.</t>
  </si>
  <si>
    <t>6.2.</t>
  </si>
  <si>
    <t>(полное наименование кредитного потребительского кооператива)</t>
  </si>
  <si>
    <t>4.1.1.</t>
  </si>
  <si>
    <t>4.1.2.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</si>
  <si>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</si>
  <si>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</si>
  <si>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</si>
  <si>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</si>
  <si>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</si>
  <si>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</si>
  <si>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</si>
  <si>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</si>
  <si>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</si>
  <si>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12.</t>
  </si>
  <si>
    <t>13.</t>
  </si>
  <si>
    <t>14.</t>
  </si>
  <si>
    <t>7.3.</t>
  </si>
  <si>
    <t>Общие данные</t>
  </si>
  <si>
    <t>Полное наименование</t>
  </si>
  <si>
    <t>1.3.</t>
  </si>
  <si>
    <t xml:space="preserve">Сокращенное наименование </t>
  </si>
  <si>
    <t>1.4.</t>
  </si>
  <si>
    <t>Основной государственный регистрационный номер (ОГРН)</t>
  </si>
  <si>
    <t>1.5.</t>
  </si>
  <si>
    <t>Идентификационный номер налогоплательщика (ИНН)</t>
  </si>
  <si>
    <t>1.6.</t>
  </si>
  <si>
    <t>Код причины постановки на учет (КПП)</t>
  </si>
  <si>
    <t>1.7.</t>
  </si>
  <si>
    <t>Дата государственной регистрации (дата внесения в ЕГРЮЛ записи о создании)</t>
  </si>
  <si>
    <t>1.8.</t>
  </si>
  <si>
    <t>1.9.</t>
  </si>
  <si>
    <t>1.10.</t>
  </si>
  <si>
    <t xml:space="preserve">Адрес страницы в сети Интернет </t>
  </si>
  <si>
    <t>1.11.</t>
  </si>
  <si>
    <t xml:space="preserve">Адрес электронной почты </t>
  </si>
  <si>
    <t>1.12.</t>
  </si>
  <si>
    <t xml:space="preserve">Телефон </t>
  </si>
  <si>
    <t>1.13.</t>
  </si>
  <si>
    <t xml:space="preserve">Факс </t>
  </si>
  <si>
    <t>Сведения о филиалах (представительствах) кредитного кооператива</t>
  </si>
  <si>
    <t>Наименование филиала (представительства)</t>
  </si>
  <si>
    <t>Адрес филиала (представительства)</t>
  </si>
  <si>
    <t>Фамилия, имя, отчество руководителя филиала (представительства)</t>
  </si>
  <si>
    <t>2.1.1.</t>
  </si>
  <si>
    <t>2.1.2.</t>
  </si>
  <si>
    <t>2.1.3.</t>
  </si>
  <si>
    <t>2.1.4.</t>
  </si>
  <si>
    <t>2.1.5.</t>
  </si>
  <si>
    <t>Правление кредитного кооператива</t>
  </si>
  <si>
    <t>Фамилия, имя, отчество</t>
  </si>
  <si>
    <t>ИНН</t>
  </si>
  <si>
    <t>Должность</t>
  </si>
  <si>
    <t>Образование</t>
  </si>
  <si>
    <t>3.1.1.</t>
  </si>
  <si>
    <t>3.1.2.</t>
  </si>
  <si>
    <t>3.1.3.</t>
  </si>
  <si>
    <t>3.1.4.</t>
  </si>
  <si>
    <t>3.1.5.</t>
  </si>
  <si>
    <t>3.1.6.</t>
  </si>
  <si>
    <t>3.1.7.</t>
  </si>
  <si>
    <t>Единоличный исполнительный орган кредитного кооператива</t>
  </si>
  <si>
    <t>Контрольно-ревизионный орган кредитного кооператива</t>
  </si>
  <si>
    <t>Комитет по займам кредитного кооператива</t>
  </si>
  <si>
    <t>Участие в кооперативе второго уровня</t>
  </si>
  <si>
    <t>9.3.</t>
  </si>
  <si>
    <t>Участие в ассоциациях (союзах) кредитных кооперативов</t>
  </si>
  <si>
    <t>Полное наименование ассоциации (союза)</t>
  </si>
  <si>
    <t>Сокращенное наименование</t>
  </si>
  <si>
    <t>ОГРН</t>
  </si>
  <si>
    <t>Адрес</t>
  </si>
  <si>
    <t>Дата вступления</t>
  </si>
  <si>
    <t>10.1.</t>
  </si>
  <si>
    <t>Сведения о последней аудиторской проверке</t>
  </si>
  <si>
    <t>Дата выдачи аудиторского заключения</t>
  </si>
  <si>
    <t>Индивидуальный аудитор</t>
  </si>
  <si>
    <t xml:space="preserve">ИНН </t>
  </si>
  <si>
    <t>Аудиторская организация</t>
  </si>
  <si>
    <t>КПП</t>
  </si>
  <si>
    <t>Сведения о страховании</t>
  </si>
  <si>
    <t xml:space="preserve">Страхование рисков ответственности кооператива за нарушение договоров привлечения денежных средств от членов кооператива </t>
  </si>
  <si>
    <t xml:space="preserve">Наименование страховой организации </t>
  </si>
  <si>
    <t>Объем покрытия рисков</t>
  </si>
  <si>
    <t>12.1.</t>
  </si>
  <si>
    <t>12.2.</t>
  </si>
  <si>
    <t>Иные виды страхования рисков</t>
  </si>
  <si>
    <t>12.2.1.</t>
  </si>
  <si>
    <t>12.2.2.</t>
  </si>
  <si>
    <t>Сведения об обособленных подразделениях кооператива</t>
  </si>
  <si>
    <t>Наименование обособленного подразделения</t>
  </si>
  <si>
    <t>Адрес обособленного подразделения</t>
  </si>
  <si>
    <t xml:space="preserve">Наименование налоговой инспекции ФНС </t>
  </si>
  <si>
    <t>Дата постановки на учет</t>
  </si>
  <si>
    <t>4.1.3.</t>
  </si>
  <si>
    <t>4.1.4.</t>
  </si>
  <si>
    <t>4.1.5.</t>
  </si>
  <si>
    <t>4.1.6.</t>
  </si>
  <si>
    <t>4.1.7.</t>
  </si>
  <si>
    <t>10.2.</t>
  </si>
  <si>
    <t>10.3.</t>
  </si>
  <si>
    <t>12.3.</t>
  </si>
  <si>
    <t>12.4.</t>
  </si>
  <si>
    <t>12.5.</t>
  </si>
  <si>
    <t>12.6.</t>
  </si>
  <si>
    <t>13.1.</t>
  </si>
  <si>
    <t>13.1.1.</t>
  </si>
  <si>
    <t>13.1.2.</t>
  </si>
  <si>
    <t>13.2.</t>
  </si>
  <si>
    <t>Сведения об исполнении требований Федерального закона №115-ФЗ</t>
  </si>
  <si>
    <t>Образование (специальность)</t>
  </si>
  <si>
    <t xml:space="preserve">Лицо ответственное за внутренний контроль </t>
  </si>
  <si>
    <t>Серия/ № свидетельства о прохождении им целевого инструктажа</t>
  </si>
  <si>
    <t>Кем, когда выдано Свидетельство о прохождении целевого инструктажа</t>
  </si>
  <si>
    <t>6.3.</t>
  </si>
  <si>
    <t>6.4.</t>
  </si>
  <si>
    <t>6.5.</t>
  </si>
  <si>
    <t>7.4.</t>
  </si>
  <si>
    <t>7.5.</t>
  </si>
  <si>
    <t>Полное наименование кредитного кооператива второго уровня</t>
  </si>
  <si>
    <t>Финансовые показатели деятельности кредитного потребительского кооператива</t>
  </si>
  <si>
    <t>Полное наименование:</t>
  </si>
  <si>
    <t>№ОГРН:</t>
  </si>
  <si>
    <t>1. Балансовые показатели, доходы и расходы кредитного кооператива (тыс. руб.)</t>
  </si>
  <si>
    <t>№ п/п</t>
  </si>
  <si>
    <t>Код поля</t>
  </si>
  <si>
    <t>Показатели</t>
  </si>
  <si>
    <t>А</t>
  </si>
  <si>
    <t>Активы кредитного кооператива, в т.ч:</t>
  </si>
  <si>
    <t>ПЗ</t>
  </si>
  <si>
    <r>
      <t>Портфель займов</t>
    </r>
    <r>
      <rPr>
        <b/>
        <sz val="9"/>
        <color indexed="8"/>
        <rFont val="Arial"/>
        <family val="2"/>
      </rPr>
      <t>, в т.ч.:</t>
    </r>
  </si>
  <si>
    <t>1.1.1.</t>
  </si>
  <si>
    <t>ПЗФ</t>
  </si>
  <si>
    <t>Членам кооператива - физическим лицам</t>
  </si>
  <si>
    <t>1.1.1.1.</t>
  </si>
  <si>
    <t>ПЗФК</t>
  </si>
  <si>
    <t>Предоставленные на срок до 1 года</t>
  </si>
  <si>
    <t>1.1.1.2.</t>
  </si>
  <si>
    <t>ПЗФД</t>
  </si>
  <si>
    <t>Предоставленные на срок свыше 1 года</t>
  </si>
  <si>
    <t>1.1.2.</t>
  </si>
  <si>
    <t>ПЗЮ</t>
  </si>
  <si>
    <t>Членам кооператива - юридическим лицам</t>
  </si>
  <si>
    <t>1.1.2.1.</t>
  </si>
  <si>
    <t>ПЗЮК</t>
  </si>
  <si>
    <t>1.1.2.2.</t>
  </si>
  <si>
    <t>ПЗЮД</t>
  </si>
  <si>
    <t>1.3.1.</t>
  </si>
  <si>
    <t>1.3.2.</t>
  </si>
  <si>
    <t>1.3.3.</t>
  </si>
  <si>
    <t>ДЗ</t>
  </si>
  <si>
    <t>Дебиторская задолженность, в т.ч.:</t>
  </si>
  <si>
    <t>1.4.1.</t>
  </si>
  <si>
    <t>ДЗ 1</t>
  </si>
  <si>
    <t>Начисленные проценты по займам</t>
  </si>
  <si>
    <t>1.4.2.</t>
  </si>
  <si>
    <t>ДЗ 2</t>
  </si>
  <si>
    <t>Другая дебиторская задолженность</t>
  </si>
  <si>
    <t>ЗАП</t>
  </si>
  <si>
    <t>Запасы</t>
  </si>
  <si>
    <t>НЗС</t>
  </si>
  <si>
    <t>Незавершённое строительство</t>
  </si>
  <si>
    <t>ОС</t>
  </si>
  <si>
    <t>Основные средства</t>
  </si>
  <si>
    <t xml:space="preserve">  1.8.</t>
  </si>
  <si>
    <t>ДС</t>
  </si>
  <si>
    <t>Денежные средства, в т.ч.:</t>
  </si>
  <si>
    <t>ДС 1</t>
  </si>
  <si>
    <t>Расчётный счёт</t>
  </si>
  <si>
    <t>ДС 2</t>
  </si>
  <si>
    <t>Касса</t>
  </si>
  <si>
    <t xml:space="preserve">  1.9.</t>
  </si>
  <si>
    <t>ДА</t>
  </si>
  <si>
    <t>Другие активы, не вошедшие ни в одну из групп (пояснения)</t>
  </si>
  <si>
    <t>К</t>
  </si>
  <si>
    <t>Капитал кредитного кооператива, в т.ч.:</t>
  </si>
  <si>
    <t xml:space="preserve">  2.1.</t>
  </si>
  <si>
    <t>ПФ</t>
  </si>
  <si>
    <t>Паевой фонд, в т.ч.:</t>
  </si>
  <si>
    <t>ОПВ</t>
  </si>
  <si>
    <t>Обязательные паевые взносы</t>
  </si>
  <si>
    <t>ДПВ</t>
  </si>
  <si>
    <t>Добровольные паевые взносы</t>
  </si>
  <si>
    <t>НПВ</t>
  </si>
  <si>
    <t>Начисления на паевые взносы</t>
  </si>
  <si>
    <t xml:space="preserve">  2.2.</t>
  </si>
  <si>
    <t>РФ</t>
  </si>
  <si>
    <t>Резервный фонд</t>
  </si>
  <si>
    <t xml:space="preserve">  2.3.</t>
  </si>
  <si>
    <t>ФКК</t>
  </si>
  <si>
    <t>Фонды кредитного кооператива, в т.ч.:</t>
  </si>
  <si>
    <t>2.3.1.</t>
  </si>
  <si>
    <t>ОЦФ</t>
  </si>
  <si>
    <t>Остаток целевого финансирования (все сформированные фонды)</t>
  </si>
  <si>
    <t>2.3.2.</t>
  </si>
  <si>
    <t>ДК</t>
  </si>
  <si>
    <t>Добавочный капитал</t>
  </si>
  <si>
    <t xml:space="preserve">  2.4.</t>
  </si>
  <si>
    <t>НРП</t>
  </si>
  <si>
    <t>Нераспределённая прибыль (убытки)</t>
  </si>
  <si>
    <t>ОБ</t>
  </si>
  <si>
    <t>Обязательства кредитного кооператива, в т.ч:</t>
  </si>
  <si>
    <t xml:space="preserve">  3.1.</t>
  </si>
  <si>
    <t>ПСЧ</t>
  </si>
  <si>
    <t>Привлечённые средства от членов кредитного кооператива</t>
  </si>
  <si>
    <t>ПСФ</t>
  </si>
  <si>
    <t>От физических лиц, в т.ч.:</t>
  </si>
  <si>
    <t>3.1.1.1.</t>
  </si>
  <si>
    <t>ПСФК</t>
  </si>
  <si>
    <t>Привлечённые на срок до 1 года</t>
  </si>
  <si>
    <t>3.1.1.2.</t>
  </si>
  <si>
    <t>ПСФД</t>
  </si>
  <si>
    <t>Привлечённые на срок свыше 1 года</t>
  </si>
  <si>
    <t>ПСЮ</t>
  </si>
  <si>
    <t>От юридических лиц, в т.ч.:</t>
  </si>
  <si>
    <t>3.1.2.1.</t>
  </si>
  <si>
    <t>ПСЮК</t>
  </si>
  <si>
    <t>3.1.2.2.</t>
  </si>
  <si>
    <t>ПСЮД</t>
  </si>
  <si>
    <t xml:space="preserve">  3.2.</t>
  </si>
  <si>
    <t>КПС</t>
  </si>
  <si>
    <t>Привлечённые средства (не члены КПК) на срок до 1 года</t>
  </si>
  <si>
    <t>3.2.1.</t>
  </si>
  <si>
    <t>КПС1</t>
  </si>
  <si>
    <t>От КПК 2-го уровня</t>
  </si>
  <si>
    <t>3.2.2.</t>
  </si>
  <si>
    <t>КПС2</t>
  </si>
  <si>
    <t>От кредитных организаций</t>
  </si>
  <si>
    <t>3.2.3.</t>
  </si>
  <si>
    <t>КПС3</t>
  </si>
  <si>
    <t>От других юридических лиц</t>
  </si>
  <si>
    <t xml:space="preserve">  3.3.</t>
  </si>
  <si>
    <t>ДПС</t>
  </si>
  <si>
    <t>Привлечённые средства (не члены КПК) на срок свыше 1 года</t>
  </si>
  <si>
    <t>3.3.1.</t>
  </si>
  <si>
    <t>3.3.2.</t>
  </si>
  <si>
    <t>3.3.3.</t>
  </si>
  <si>
    <t>КЗ</t>
  </si>
  <si>
    <t>Кредиторская задолженность</t>
  </si>
  <si>
    <t>Другая кредиторская задолженность</t>
  </si>
  <si>
    <t>А-П</t>
  </si>
  <si>
    <t>Разница (Активы-Пассивы)</t>
  </si>
  <si>
    <t>Д</t>
  </si>
  <si>
    <t>Доходы кредитного кооператива (за период), в т.ч.:</t>
  </si>
  <si>
    <t>ДВВ</t>
  </si>
  <si>
    <t>Вступительные взносы</t>
  </si>
  <si>
    <t>4.2.</t>
  </si>
  <si>
    <t>ДЧВ</t>
  </si>
  <si>
    <t>Членские взносы</t>
  </si>
  <si>
    <t>4.3.</t>
  </si>
  <si>
    <t>ДПЗ</t>
  </si>
  <si>
    <t>Проценты по договорам займа</t>
  </si>
  <si>
    <t>4.4.</t>
  </si>
  <si>
    <t>ШПЗ</t>
  </si>
  <si>
    <t>Штрафы, пени по договорам займа</t>
  </si>
  <si>
    <t>4.5.</t>
  </si>
  <si>
    <t>ДЛИ</t>
  </si>
  <si>
    <t>4.6.</t>
  </si>
  <si>
    <t>ДФИ</t>
  </si>
  <si>
    <t>4.7.</t>
  </si>
  <si>
    <t>ДД</t>
  </si>
  <si>
    <r>
      <t>Другие доходы, не вошедшие ни в одну из групп</t>
    </r>
    <r>
      <rPr>
        <i/>
        <sz val="8"/>
        <color indexed="10"/>
        <rFont val="Arial"/>
        <family val="2"/>
      </rPr>
      <t xml:space="preserve"> (пояснения)</t>
    </r>
  </si>
  <si>
    <t>Р</t>
  </si>
  <si>
    <t>Расходы кредитного кооператива (за период), в т.ч.:</t>
  </si>
  <si>
    <t>5.1.</t>
  </si>
  <si>
    <t>ПР</t>
  </si>
  <si>
    <t>Процентные расходы по обязательствам перед членами кредитного кооператива</t>
  </si>
  <si>
    <t>5.2.</t>
  </si>
  <si>
    <t>ФР</t>
  </si>
  <si>
    <t>Процентные расходы по обязательствам перед юридическими лицами, не являющимися членами кредитного кооператива</t>
  </si>
  <si>
    <t>5.3.</t>
  </si>
  <si>
    <t>ОР</t>
  </si>
  <si>
    <t>5.4.</t>
  </si>
  <si>
    <t>РКФ</t>
  </si>
  <si>
    <t>Расходы на формирование компенсационного фонда СРО</t>
  </si>
  <si>
    <t>5.5.</t>
  </si>
  <si>
    <t>РОКК</t>
  </si>
  <si>
    <t>Расходы по содержанию объединений кредитных кооперативов</t>
  </si>
  <si>
    <t>5.6.</t>
  </si>
  <si>
    <t>ДР</t>
  </si>
  <si>
    <r>
      <t xml:space="preserve">Другие расходы,не вошедшие ни в одну из групп </t>
    </r>
    <r>
      <rPr>
        <i/>
        <sz val="8"/>
        <color indexed="10"/>
        <rFont val="Arial"/>
        <family val="2"/>
      </rPr>
      <t>(пояснения)</t>
    </r>
  </si>
  <si>
    <t>НП</t>
  </si>
  <si>
    <t>Налоги на доходы (прибыль) кредитного кооператива</t>
  </si>
  <si>
    <t>ДН</t>
  </si>
  <si>
    <t>Другие налоги (налог на имущество, НДС, др.)</t>
  </si>
  <si>
    <t>ФРФ</t>
  </si>
  <si>
    <t>Направлено средств на формирование резервного фонда</t>
  </si>
  <si>
    <t>ЧДУ</t>
  </si>
  <si>
    <t>Чистый доход (убыток) периода</t>
  </si>
  <si>
    <t>ИЧД</t>
  </si>
  <si>
    <t>Использование чистого дохода периода (справочно):</t>
  </si>
  <si>
    <t>9.1.1.</t>
  </si>
  <si>
    <t>Начислено на паевые взносы, в т.ч.:</t>
  </si>
  <si>
    <t>9.1.1.1.</t>
  </si>
  <si>
    <t>Выплачены членам кооператива</t>
  </si>
  <si>
    <t>9.1.1.2.</t>
  </si>
  <si>
    <t>НПП</t>
  </si>
  <si>
    <t>Присоединены к паенакоплениям членов кооператива</t>
  </si>
  <si>
    <t>ЧДК</t>
  </si>
  <si>
    <t>Чистый доход кредитного кооператива в периоде</t>
  </si>
  <si>
    <t>2. Сведения о деятельности кредитного кооператива за период (нарастающим итогом)</t>
  </si>
  <si>
    <t>Ч_НП</t>
  </si>
  <si>
    <t>Всего членов кооператива на конец периода:</t>
  </si>
  <si>
    <t>Ч_НПФ</t>
  </si>
  <si>
    <t>физических лиц (ед.)</t>
  </si>
  <si>
    <t>Ч_НПЮ</t>
  </si>
  <si>
    <t>юридических лиц (ед.)</t>
  </si>
  <si>
    <t>11.</t>
  </si>
  <si>
    <t>ШС</t>
  </si>
  <si>
    <t>Штатных сотрудников на конец периода</t>
  </si>
  <si>
    <t>ПВ_В</t>
  </si>
  <si>
    <t>Внесено паевых взносов в отчётном периоде</t>
  </si>
  <si>
    <t>ПВ_ФЛ</t>
  </si>
  <si>
    <t>От членов кредитного кооператива – физических лиц:</t>
  </si>
  <si>
    <t>ПВ_ФЛО</t>
  </si>
  <si>
    <t>обязательные паевые взносы (тыс. руб.)</t>
  </si>
  <si>
    <t>ПВ_ФЛД</t>
  </si>
  <si>
    <t>добровольные паевые взносы (тыс. руб.)</t>
  </si>
  <si>
    <t>ПВ_ЮЛ</t>
  </si>
  <si>
    <t>От членов кредитного кооператива – юридических лиц:</t>
  </si>
  <si>
    <t>ПВ_ЮЛО</t>
  </si>
  <si>
    <t>ПВ_ЮЛД</t>
  </si>
  <si>
    <t>ПС_ОЧ</t>
  </si>
  <si>
    <t>Всего привлечено средств в отчётном периоде, в т.ч.:</t>
  </si>
  <si>
    <t>ПС_ФЛ</t>
  </si>
  <si>
    <t>От членов кредитного кооператива – ФЛ (сумма)</t>
  </si>
  <si>
    <t>ПС_ФЛК</t>
  </si>
  <si>
    <t>количество заключённых договоров (ед.)</t>
  </si>
  <si>
    <t>ПС_ЮЛ</t>
  </si>
  <si>
    <t>От членов кредитного кооператива – ЮЛ (сумма)</t>
  </si>
  <si>
    <t>ПС_ЮЛК</t>
  </si>
  <si>
    <t>ПОЧ</t>
  </si>
  <si>
    <t>15.</t>
  </si>
  <si>
    <t>ПАЛ</t>
  </si>
  <si>
    <t>16.</t>
  </si>
  <si>
    <t>В_ПВ</t>
  </si>
  <si>
    <t>Возвращено паенакоплений в отчётном периоде</t>
  </si>
  <si>
    <t>В_ПВФ</t>
  </si>
  <si>
    <t>Членам кредитного кооператива – физическим лицам</t>
  </si>
  <si>
    <t>В_ПВЮ</t>
  </si>
  <si>
    <t>17.</t>
  </si>
  <si>
    <t>В_ПС</t>
  </si>
  <si>
    <t>Всего возвращено средств в отчётном периоде, в т.ч.:</t>
  </si>
  <si>
    <t>В_ПСФ</t>
  </si>
  <si>
    <t>Членам кредитного кооператива – ФЛ (сумма)</t>
  </si>
  <si>
    <t>В_ПСФК</t>
  </si>
  <si>
    <t>количество закрытых договоров (ед.)</t>
  </si>
  <si>
    <t>В_ПСЮ</t>
  </si>
  <si>
    <t>Членам кредитного кооператива – ЮЛ (сумма)</t>
  </si>
  <si>
    <t>В_ПСЮК</t>
  </si>
  <si>
    <t>В_ПСНЧ</t>
  </si>
  <si>
    <t>Юридическим лицам, не являющимся членами КПК (сумма)</t>
  </si>
  <si>
    <t>В_ПСНЧК</t>
  </si>
  <si>
    <t>18.</t>
  </si>
  <si>
    <t>З_ПЧ</t>
  </si>
  <si>
    <t>Задолженность перед выбывшими членами КПК</t>
  </si>
  <si>
    <t>З_ПЧП</t>
  </si>
  <si>
    <t>По выплате паенакоплений</t>
  </si>
  <si>
    <t>З_ПЧД</t>
  </si>
  <si>
    <t>По исполнению обязательств по договорам привлечения средств</t>
  </si>
  <si>
    <t>19.</t>
  </si>
  <si>
    <t>ПР_З</t>
  </si>
  <si>
    <t>Всего предоставлено займов в отчётном периоде, в т.ч.:</t>
  </si>
  <si>
    <t>ПР_ЗФ</t>
  </si>
  <si>
    <t>Членам кредитного кооператива – ФЛ</t>
  </si>
  <si>
    <t>ПР_ЗФК</t>
  </si>
  <si>
    <t>количество договоров (ед.)</t>
  </si>
  <si>
    <t>ПР_ЗЮ</t>
  </si>
  <si>
    <t>Членам кредитного кооператива – ЮЛ</t>
  </si>
  <si>
    <t>ПР_ЗЮК</t>
  </si>
  <si>
    <t>20.</t>
  </si>
  <si>
    <t>МЗЧ</t>
  </si>
  <si>
    <t>21.</t>
  </si>
  <si>
    <t>МЗА</t>
  </si>
  <si>
    <t>22.</t>
  </si>
  <si>
    <t>П_КПК2</t>
  </si>
  <si>
    <t>Денежные средства, направленные в кредитный кооператив второго уровня</t>
  </si>
  <si>
    <t>ПВ_КПК2</t>
  </si>
  <si>
    <t>Паевые взносы</t>
  </si>
  <si>
    <t>ПЗ_КПК2</t>
  </si>
  <si>
    <t>Предоставленные займы</t>
  </si>
  <si>
    <t>23.</t>
  </si>
  <si>
    <t>Заложенность по просроченным договорам займа (тыс. руб.)</t>
  </si>
  <si>
    <t>24.</t>
  </si>
  <si>
    <t>ПЗД</t>
  </si>
  <si>
    <t>Просроченные договора займа (кол-во договоров)</t>
  </si>
  <si>
    <t>ПЗД 1</t>
  </si>
  <si>
    <t>ПЗД 2</t>
  </si>
  <si>
    <t>25.</t>
  </si>
  <si>
    <t>ПЗИ</t>
  </si>
  <si>
    <t xml:space="preserve">Информационная карта </t>
  </si>
  <si>
    <t xml:space="preserve">  3.4.</t>
  </si>
  <si>
    <t>3.4.1.</t>
  </si>
  <si>
    <t>3.4.2.</t>
  </si>
  <si>
    <t xml:space="preserve"> 23.2.</t>
  </si>
  <si>
    <t>22.1.</t>
  </si>
  <si>
    <t>22.2.</t>
  </si>
  <si>
    <t xml:space="preserve"> 24.1.</t>
  </si>
  <si>
    <t xml:space="preserve"> 23.1.</t>
  </si>
  <si>
    <t>13.3.</t>
  </si>
  <si>
    <t>13.4.</t>
  </si>
  <si>
    <t>13.5.</t>
  </si>
  <si>
    <t>16.1.</t>
  </si>
  <si>
    <t>16.2.</t>
  </si>
  <si>
    <t>17.1.</t>
  </si>
  <si>
    <t>17.2.</t>
  </si>
  <si>
    <t>17.3.</t>
  </si>
  <si>
    <t>17.4.</t>
  </si>
  <si>
    <t>17.6.</t>
  </si>
  <si>
    <t>17.5.</t>
  </si>
  <si>
    <t>18.1.</t>
  </si>
  <si>
    <t>18.2.</t>
  </si>
  <si>
    <t>19.1.</t>
  </si>
  <si>
    <t>19.2.</t>
  </si>
  <si>
    <t>19.3.</t>
  </si>
  <si>
    <t>19.4.</t>
  </si>
  <si>
    <t>Членам кредитного кооператива – юридическим лицам</t>
  </si>
  <si>
    <t>ДПС1</t>
  </si>
  <si>
    <t>ДПС2</t>
  </si>
  <si>
    <t>ДПС3</t>
  </si>
  <si>
    <t>КЗ 1</t>
  </si>
  <si>
    <t>КЗ 2</t>
  </si>
  <si>
    <t>ЗПД</t>
  </si>
  <si>
    <t>ЗПД1</t>
  </si>
  <si>
    <t>ЗПД2</t>
  </si>
  <si>
    <t>Номер в реестре СРО "Кооперативные Финансы"</t>
  </si>
  <si>
    <t>Показатели для расчета</t>
  </si>
  <si>
    <t xml:space="preserve">Резервный фонд </t>
  </si>
  <si>
    <r>
      <rPr>
        <b/>
        <sz val="9"/>
        <color indexed="8"/>
        <rFont val="Arial"/>
        <family val="2"/>
      </rPr>
      <t xml:space="preserve">РФ </t>
    </r>
    <r>
      <rPr>
        <sz val="9"/>
        <color indexed="8"/>
        <rFont val="Arial"/>
        <family val="2"/>
      </rPr>
      <t xml:space="preserve">
(Строка 2.2.)</t>
    </r>
  </si>
  <si>
    <t>Норматив (показатель)</t>
  </si>
  <si>
    <r>
      <rPr>
        <b/>
        <sz val="9"/>
        <color indexed="8"/>
        <rFont val="Arial"/>
        <family val="2"/>
      </rPr>
      <t>ПС</t>
    </r>
    <r>
      <rPr>
        <b/>
        <vertAlign val="subscript"/>
        <sz val="9"/>
        <color indexed="8"/>
        <rFont val="Arial"/>
        <family val="2"/>
      </rPr>
      <t>ЧПП</t>
    </r>
    <r>
      <rPr>
        <vertAlign val="sub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(Строка 3.1.)</t>
    </r>
  </si>
  <si>
    <t>ПСЧ (Строка 3.1.)</t>
  </si>
  <si>
    <t xml:space="preserve">Привлечённые средства от членов кооператива </t>
  </si>
  <si>
    <t>ПФ (Строка 2.1.)</t>
  </si>
  <si>
    <t xml:space="preserve">Паевой фонд </t>
  </si>
  <si>
    <t>КПС + ДПС (Строки 3.2 +3.3)</t>
  </si>
  <si>
    <t>Привлечённые средства не от членов кооператива</t>
  </si>
  <si>
    <t>ОЦФ (Строка 2.3.1.)</t>
  </si>
  <si>
    <t>Остаток целевого финансирования (все сформированные фонды) должна быть больше О</t>
  </si>
  <si>
    <t xml:space="preserve"> НРП (Строка п.2.4.)</t>
  </si>
  <si>
    <t>Резервный фонд.</t>
  </si>
  <si>
    <t>РФ (Строка п.2.2. )</t>
  </si>
  <si>
    <r>
      <t xml:space="preserve">Расчет финансовых нормативов кредитного потребительского кооператива                                                            </t>
    </r>
    <r>
      <rPr>
        <sz val="16"/>
        <color indexed="10"/>
        <rFont val="Arial"/>
        <family val="2"/>
      </rPr>
      <t xml:space="preserve"> </t>
    </r>
  </si>
  <si>
    <t>Операционные расходы, всего:</t>
  </si>
  <si>
    <t xml:space="preserve">Исполнитель _________________________ </t>
  </si>
  <si>
    <t>Средства, размещенные в закладные, в том числе:</t>
  </si>
  <si>
    <t>в закладные, обязанными по которым являются физические лица</t>
  </si>
  <si>
    <t>в закладные, обязанными по которым являются юридические лица</t>
  </si>
  <si>
    <t>СРЗ</t>
  </si>
  <si>
    <t>СРЗ 1</t>
  </si>
  <si>
    <t>СРЗ 2</t>
  </si>
  <si>
    <t>ДС 3</t>
  </si>
  <si>
    <t>Денежные средства в пути</t>
  </si>
  <si>
    <t>1.5.1.</t>
  </si>
  <si>
    <t>1.5.2.</t>
  </si>
  <si>
    <t xml:space="preserve">  1.10.</t>
  </si>
  <si>
    <t>Проценты, начисленные по обязательствам</t>
  </si>
  <si>
    <t>Договорам займа</t>
  </si>
  <si>
    <t>Договорам передачи личных сбережений</t>
  </si>
  <si>
    <t>КЗ 3</t>
  </si>
  <si>
    <t>КЗ 4</t>
  </si>
  <si>
    <t>Доходы от размещения средств в депозитах и депозитных сертификатах российских кредитных организаций</t>
  </si>
  <si>
    <t>Доходы от размещения средств в государственных и муниципальных ценных бумагах</t>
  </si>
  <si>
    <t>Доходы от размещения средств в КПК 2 уровня</t>
  </si>
  <si>
    <t>Расходы на содержание кредитного потребительского кооператива</t>
  </si>
  <si>
    <t>9.1.2.</t>
  </si>
  <si>
    <t>Иное использование чистого дохода,  полученного в отчетном периоде</t>
  </si>
  <si>
    <t>Количество лиц, вступивших в члены кредитного потребительского кооператива за отчетный период</t>
  </si>
  <si>
    <t>Физические лица</t>
  </si>
  <si>
    <t xml:space="preserve">Юридические лица </t>
  </si>
  <si>
    <t>Количество лиц, исключенных из членов кредитного потребительского кооператива за отчетный период</t>
  </si>
  <si>
    <t>10.2.1.</t>
  </si>
  <si>
    <t>10.1.1.</t>
  </si>
  <si>
    <t>10.1.2.</t>
  </si>
  <si>
    <t>10.2.2.</t>
  </si>
  <si>
    <t>10.3.1.</t>
  </si>
  <si>
    <t>10.3.2.</t>
  </si>
  <si>
    <t>От иных лиц, не являющихся членами кредитного потребительского кооператива:</t>
  </si>
  <si>
    <t>От кредитного потребительского кооператива второго уровня</t>
  </si>
  <si>
    <t>13.5.1.</t>
  </si>
  <si>
    <t>13.5.2.</t>
  </si>
  <si>
    <t>13.5.3.</t>
  </si>
  <si>
    <t>13.5.4.</t>
  </si>
  <si>
    <t>13.5.5.</t>
  </si>
  <si>
    <t>13.5.6.</t>
  </si>
  <si>
    <t>Общая сумма просроченной заложенности (основной долг и проценты) по договорам привлеченных средств (тыс. руб.), в том числе:</t>
  </si>
  <si>
    <t>перед членами кредитного потребительского кооператива</t>
  </si>
  <si>
    <t>Количество просроченных договоров привлеченных средств</t>
  </si>
  <si>
    <t>Справочная информация о просроченной задолженности, по которой имеются исполнительные документы (тыс. руб.)</t>
  </si>
  <si>
    <t>Главный бухгалтер кредитного кооператива</t>
  </si>
  <si>
    <t>4.1.8.</t>
  </si>
  <si>
    <t>4.1.9.</t>
  </si>
  <si>
    <t>4.1.10.</t>
  </si>
  <si>
    <t>3.1.8.</t>
  </si>
  <si>
    <t>3.1.9.</t>
  </si>
  <si>
    <t>3.1.10.</t>
  </si>
  <si>
    <t>3.1.11.</t>
  </si>
  <si>
    <t>3.1.12.</t>
  </si>
  <si>
    <t>3.1.13.</t>
  </si>
  <si>
    <t>4.8.</t>
  </si>
  <si>
    <t>4.9.</t>
  </si>
  <si>
    <t>ДКМ</t>
  </si>
  <si>
    <t>ДРСДС</t>
  </si>
  <si>
    <t>5.7.</t>
  </si>
  <si>
    <t>26.1.</t>
  </si>
  <si>
    <t>26.2.</t>
  </si>
  <si>
    <t>ОСПЗ</t>
  </si>
  <si>
    <t>ОСПЗК</t>
  </si>
  <si>
    <t>ОСПЗ 1</t>
  </si>
  <si>
    <t>Дата избрания, № Прот.</t>
  </si>
  <si>
    <t xml:space="preserve">Адрес места нахождения </t>
  </si>
  <si>
    <t>Адрес фактического места нахождения</t>
  </si>
  <si>
    <t xml:space="preserve">Адрес для почтовой корреспонденции </t>
  </si>
  <si>
    <t>Номер строки</t>
  </si>
  <si>
    <t>Категории потребительских займов</t>
  </si>
  <si>
    <t>Потребительские займы с обеспечением в виде залога</t>
  </si>
  <si>
    <t>Потребительские займы с иным обеспечением, в том числе:</t>
  </si>
  <si>
    <t>- до 1 года включительно</t>
  </si>
  <si>
    <t>2.2.</t>
  </si>
  <si>
    <t>- свыше 1 года</t>
  </si>
  <si>
    <t>Потребительские займы без обеспечения</t>
  </si>
  <si>
    <t>- до 1 месяца, в том числе:</t>
  </si>
  <si>
    <t>до 30 тыс.руб.;</t>
  </si>
  <si>
    <t xml:space="preserve">свыше 30 тыс.руб. </t>
  </si>
  <si>
    <t>3.2.</t>
  </si>
  <si>
    <t>- от 1 до 2 месяцев, в том числе:</t>
  </si>
  <si>
    <t>3.3.</t>
  </si>
  <si>
    <t>- от 2 до 6 месяцев включительно, в том числе:</t>
  </si>
  <si>
    <t>от 30 тыс.руб. до  100 тыс.руб.;</t>
  </si>
  <si>
    <t xml:space="preserve">свыше 100 тыс.руб. </t>
  </si>
  <si>
    <t>3.4.</t>
  </si>
  <si>
    <t>- от 6 месяцев до 1 года включительно, в том числе:</t>
  </si>
  <si>
    <t>от 30 тыс.руб. до 60 тыс.руб.;</t>
  </si>
  <si>
    <t>3.4.3.</t>
  </si>
  <si>
    <t>от 60 тыс.руб. до 100 тыс.руб.;</t>
  </si>
  <si>
    <t>3.5.</t>
  </si>
  <si>
    <t>- свыше 1 года, в том числе:</t>
  </si>
  <si>
    <t>3.5.1.</t>
  </si>
  <si>
    <t>3.5.2.</t>
  </si>
  <si>
    <t>3.5.3.</t>
  </si>
  <si>
    <t>3.5.4.</t>
  </si>
  <si>
    <t xml:space="preserve">РАЗДЕЛ 6. ДАННЫЕ О СТРУКТУРЕ ЗАЙМОВ </t>
  </si>
  <si>
    <t>Категории займов по продолжительности просроченной задолженности</t>
  </si>
  <si>
    <t>Займы, предоставленные членам кредитного потребительского кооператива (пайщикам)-физическим лицам, тыс. руб.</t>
  </si>
  <si>
    <t>займы, предоставленные членам кредитного потребительского кооператива (пайщикам) - юридическим лицам, тыс. руб.</t>
  </si>
  <si>
    <t>Реструктурированные займы, тыс. руб.</t>
  </si>
  <si>
    <t>Займы, обеспеченные залогом, поручительством, банковской гарантией</t>
  </si>
  <si>
    <t>Иные займы</t>
  </si>
  <si>
    <t>займы без просроченных платежей</t>
  </si>
  <si>
    <t>займы с просроченными платежами продолжительностью от 1 до 30 календарных дней</t>
  </si>
  <si>
    <t>займы с просроченными платежами продолжительностью от 31 до 60 календарных дней</t>
  </si>
  <si>
    <t>займы с просроченными платежами продолжительностью от 61 до 90 календарных дней</t>
  </si>
  <si>
    <t>займы с просроченными платежами продолжительностью от 91 до 120 календарных дней</t>
  </si>
  <si>
    <t>займы с просроченными платежами продолжительностью от 121 до 180 календарных дней</t>
  </si>
  <si>
    <t>займы с просроченными платежами продолжительностью от 181 до 270 календарных дней</t>
  </si>
  <si>
    <t>займы с просроченными платежами продолжительностью от 271 до 360 календарных дней</t>
  </si>
  <si>
    <t>займы с просроченными платежами продолжительностью свыше 360 календарных дней</t>
  </si>
  <si>
    <t>1.1.3.</t>
  </si>
  <si>
    <t>СРВП</t>
  </si>
  <si>
    <t>СРВПД</t>
  </si>
  <si>
    <t>Значения заполняются в тысячах рублей</t>
  </si>
  <si>
    <t>РСКП</t>
  </si>
  <si>
    <t>В_НП</t>
  </si>
  <si>
    <t>В_НПФ</t>
  </si>
  <si>
    <t>В_НПЮ</t>
  </si>
  <si>
    <t>И_НП</t>
  </si>
  <si>
    <t>И_НПФ</t>
  </si>
  <si>
    <t>И_НПЮ</t>
  </si>
  <si>
    <t>ПС_НЧ</t>
  </si>
  <si>
    <t>ПС_КВК</t>
  </si>
  <si>
    <t>ПС_КВ</t>
  </si>
  <si>
    <t>ПС_КО</t>
  </si>
  <si>
    <t>ПС_КОК</t>
  </si>
  <si>
    <t>ПС_ДЮ</t>
  </si>
  <si>
    <t>ПС_ДЮК</t>
  </si>
  <si>
    <t>РФВПЗ</t>
  </si>
  <si>
    <t>Расходы на формирование резервов  на возможные потери по займам</t>
  </si>
  <si>
    <t>5.8.</t>
  </si>
  <si>
    <t>Значения Финансового отчета</t>
  </si>
  <si>
    <t>Просроченная задолженность</t>
  </si>
  <si>
    <t>Разница Активы-Пассивы (должна быть равна 0)</t>
  </si>
  <si>
    <t>26.</t>
  </si>
  <si>
    <t>24.2.</t>
  </si>
  <si>
    <t xml:space="preserve">2. Сведения о деятельности кредитного кооператива </t>
  </si>
  <si>
    <t>Добровольные  пожертвования</t>
  </si>
  <si>
    <t>4.10.</t>
  </si>
  <si>
    <t>4.11.</t>
  </si>
  <si>
    <t xml:space="preserve">Валюта баланса, сумма (итог) по всем составляющим счетам бухгалтерского баланса. Эта сумма должна быть одинакова по активу и по пассиву баланса. </t>
  </si>
  <si>
    <t>Аналогично п.1.1. только физическим лицам</t>
  </si>
  <si>
    <t>займы членам физическим лицам до 1 года</t>
  </si>
  <si>
    <t>займы  членам физическим лицам свыше 1 года</t>
  </si>
  <si>
    <t>Аналогично п.1.1. только юридическим лицам</t>
  </si>
  <si>
    <t>займы  членам юридическим лицам до 1 года</t>
  </si>
  <si>
    <t>займы  членам юридическим лицам свыше 1 года</t>
  </si>
  <si>
    <t>Сальдо конечное дебетовое по счету учета закладных, обязанными по которым являются физические лица</t>
  </si>
  <si>
    <t>Сальдо конечное дебетовое по счету учета закладных, обязанными по которым являются юридическиее лица</t>
  </si>
  <si>
    <t>Сальдо конечное дебетовое по счету учета закладных</t>
  </si>
  <si>
    <t>Сальдо конечное дебетовое по счету учета задолженности дебиторов перед КПК</t>
  </si>
  <si>
    <t>Сальдо конечное дебетовое по счету учета процентов по займам, предоставленным членам КПК</t>
  </si>
  <si>
    <t>Сальдо конечное дебетовое по 10 счету</t>
  </si>
  <si>
    <t>Сальдо конечное дебетовое по 08 счету</t>
  </si>
  <si>
    <t>Сальдо конечное дебетовое по 01 счету</t>
  </si>
  <si>
    <t>Сальдо конечное дебетовое по 51 счету</t>
  </si>
  <si>
    <t>Сальдо конечное дебетовое по 50 счету</t>
  </si>
  <si>
    <t>Сальдо конечное дебетовое по 57 счету</t>
  </si>
  <si>
    <t>Сальдо конечное дебетовое по счетам учета других активов</t>
  </si>
  <si>
    <t xml:space="preserve">Капитал  п.2.1.+ п.2.2. + п.2.3. + п.2.4. </t>
  </si>
  <si>
    <t>Сальдо конечное кредитовое по счету учета паевых взносов (п.2.1.1.+2.1.2. + паеначисления)</t>
  </si>
  <si>
    <t>Сальдо конечное кредитовое по счету учета обязательных паевых взносов 80</t>
  </si>
  <si>
    <t>Сальдо конечное кредитовое по счету учета добровольных паевых взносов 80</t>
  </si>
  <si>
    <t>Сальдо конечное кредитовое по счету учета средств резервного Фонда (82)</t>
  </si>
  <si>
    <t xml:space="preserve"> п.2.3.1.+ п.2.3.2.</t>
  </si>
  <si>
    <t>Сальдо конечное кредитовое по счету учета целевых средств. (если дебетовое, то сумма отражается с минусом) 86</t>
  </si>
  <si>
    <t>Сальдо конечное кредитовое по счету (83)</t>
  </si>
  <si>
    <t>Сальдо конечное кредитовое по счету 84 (если дебетовое, то сумма отражается с минусом)</t>
  </si>
  <si>
    <t>Сальдо конечное кредитовое по счету учета начислений на паевые взносы (80)</t>
  </si>
  <si>
    <t>Привлечённые средства от членов 3.1.1. + 3.1.2.</t>
  </si>
  <si>
    <t>3.1.1.1. + 3.1.1.2.</t>
  </si>
  <si>
    <t>Сальдо конечное кредитовое по счету 66 учета личных сбережений до 1 года;</t>
  </si>
  <si>
    <t>Сальдо конечное кредитовое по счету 67 учета личных сбережений свыше 1 года;</t>
  </si>
  <si>
    <t>3.1.2.1. + 3.1.2.2.</t>
  </si>
  <si>
    <t>Сальдо конечное кредитовое по счету 66 учета привлеченных займов от членов до 1 года;</t>
  </si>
  <si>
    <t>Сальдо конечное кредитовое по счету 67 учета привлеченных займов от членов свыше 1 года;</t>
  </si>
  <si>
    <t>Сальдо конечное кредитовое по счету учета средств привлеченных от КПК второго уровня до 1 года;</t>
  </si>
  <si>
    <t>Сальдо конечное кредитовое по счету учета средств привлеченных от кредитных организаций до 1 года;</t>
  </si>
  <si>
    <t>Сальдо конечное кредитовое по счету учета средств привлеченных от других юридических лиц до 1 года;</t>
  </si>
  <si>
    <t>Сальдо конечное кредитовое по счету учета средств привлеченных от КПК второго уровня свыше 1 года;</t>
  </si>
  <si>
    <t>Сальдо конечное кредитовое по счету учета средств привлеченных от кредитных организаций свыше 1 года;</t>
  </si>
  <si>
    <t>Сальдо конечное кредитовое по счету учета средств привлеченных от других юридических лиц свыше 1 года;</t>
  </si>
  <si>
    <t>Сальдо конечное кредитовое по счету учета процентов по обязательствам перед не членами</t>
  </si>
  <si>
    <t>Сальдо конечное кредитовое по счету учета прочей кредиторской задолженности</t>
  </si>
  <si>
    <t>Расчётный показатель, отражающий главное балансовое уравнение. Должен быть равен нулю. Если отражена какая либо сумма значит не все сведения внесены верно</t>
  </si>
  <si>
    <t>3.4.4.</t>
  </si>
  <si>
    <t>Всего получено доходов за отчетный период, в том числе:</t>
  </si>
  <si>
    <t>оборот по счету учета вступительных взносов (получено)</t>
  </si>
  <si>
    <t>оборот по счету учета членских взносов (получено)</t>
  </si>
  <si>
    <t>Дебетовый оборот по счету учета процентов по договорам займа (начисленные)</t>
  </si>
  <si>
    <t>Дебетовый оборот по счету учета штрафов и пеней по договорам займа</t>
  </si>
  <si>
    <t>Дебетовый оборот по счету учета доходов от размещения средств в депозитах и депозитных сертификатах</t>
  </si>
  <si>
    <t>Дебетовый оборот по счету учета доходов от размещения средств в государственных и муниципальных ценных бумагах</t>
  </si>
  <si>
    <t>Кредитовый оборот по счету учета процентов, штрафов и пеней по договорам займа (полученные)</t>
  </si>
  <si>
    <t>оборот по счету учета добровольных пожертвований (получено)</t>
  </si>
  <si>
    <t>оборот по счету учета добровольных взносов (получено)</t>
  </si>
  <si>
    <t>Полученные по кассовому методу проценты по договорам займа, штрафы, пени</t>
  </si>
  <si>
    <t>Дебетовый оборот по счету учета доходов от размещения средств в КПК 2 уровня</t>
  </si>
  <si>
    <t>Дебетовый оборот по счету учета других доходов</t>
  </si>
  <si>
    <t>Всего произведено расходов за отчетный период</t>
  </si>
  <si>
    <t>Кредитовый оборот по счету учета процентов по обязательствам перед членами кредитного кооператива</t>
  </si>
  <si>
    <t>Кредитовый оборот по счету учета процентов по обязательствам перед юридическими лицами, не являющимися членами кредитного кооператива</t>
  </si>
  <si>
    <t>Дебетовый оборот по счетам всех произведенных расходов</t>
  </si>
  <si>
    <t>Дебетовый оборот по счетам произведенных расходов на содержание</t>
  </si>
  <si>
    <t>Дебетовый оборот по счетам, за счет которых осуществляются расходы на формирование компенсационного фонда СРО</t>
  </si>
  <si>
    <t>Дебетовый оборот по счетам, за счет которых осуществляются расходы по содержанию объединений кредитных кооперативов</t>
  </si>
  <si>
    <t>Дебетовый оборот по счетам, за счет которых осуществляются расходы на формирование резервов  на возможные потери по займам</t>
  </si>
  <si>
    <t>Дебетовый оборот по счетам, за счет которых осуществляются другие расходы</t>
  </si>
  <si>
    <t>Кредитовый оборот по счету учета налога на прибыль и  единого налога по УСН 68.4, 68.11</t>
  </si>
  <si>
    <t>Кредитовый оборот по счетам учета других налогов 68, 69</t>
  </si>
  <si>
    <t>Кредитовый оборот по счету 82</t>
  </si>
  <si>
    <t>Разница между доходами (за период) и расходами (за период)</t>
  </si>
  <si>
    <t>Кредитовый оборот по счету учета начислений на паевые взносы 75</t>
  </si>
  <si>
    <t>сумма средств выплаченных членам кооператива 75</t>
  </si>
  <si>
    <t>сумма средств присоединенных к паенакоплениям членов кооператива 75</t>
  </si>
  <si>
    <t xml:space="preserve">сумма средств чистого дохода, полученного в отчетном периоде, использованная на иные цели </t>
  </si>
  <si>
    <t>Количество членов  физических лиц на конец отчетного периода</t>
  </si>
  <si>
    <t>Количество членов  юридических лиц на конец отчетного периода</t>
  </si>
  <si>
    <t>Количество физических лиц, вступивших в члены кредитного потребительского кооператива за отчетный период</t>
  </si>
  <si>
    <t>Количество физических лиц, исключенных из членов КПК за отчетный период</t>
  </si>
  <si>
    <t>Количество юридических лиц, исключенных из членов КПК за отчетный период</t>
  </si>
  <si>
    <t>Количество штатных сотрудников кредитного потребительского кооператива  на конец отчетного периода</t>
  </si>
  <si>
    <t>Кредитовый оборот по счету учета  паевых взносов 80</t>
  </si>
  <si>
    <t>От членов кредитного потребительского кооператива – физических лиц:</t>
  </si>
  <si>
    <t>От членов кредитного потребительского кооператива – юридических лиц:</t>
  </si>
  <si>
    <t>Кредитовый оборот по счету учета привлеченных средств в отчётном периоде, в том числе:</t>
  </si>
  <si>
    <t>От членов кредитного потребительского кооператива – физических лиц (тыс. руб.)</t>
  </si>
  <si>
    <t>От членов кредитного потребительского кооператива – юридических лиц (тыс. руб.)</t>
  </si>
  <si>
    <t>Дебетовый оборот по счету учета  паевых взносов 80</t>
  </si>
  <si>
    <t>Членам кредитного потребительского кооператива – физическим лицам</t>
  </si>
  <si>
    <t>Членам кредитного потребительского кооператива – юридическим лицам</t>
  </si>
  <si>
    <t>Дебетовый оборот по счету учета привлеченных средств в отчётном периоде, в том числе:</t>
  </si>
  <si>
    <t>Членам кредитного потребительского кооператива – физических лиц (тыс. руб.)</t>
  </si>
  <si>
    <t>количество исполненных договоров (ед.)</t>
  </si>
  <si>
    <t>Членам кредитного потребительских кооператива – юридических лиц (тыс. руб.)</t>
  </si>
  <si>
    <t>Юридическим лицам, не являющимся членами кредитного потребительского кооператива  (тыс. руб.)</t>
  </si>
  <si>
    <t xml:space="preserve">Задолженность перед выбывшими членами кредитного потребительского кооператива </t>
  </si>
  <si>
    <t>По исполнению обязательств по договорам привлечения денежных средств</t>
  </si>
  <si>
    <t>Дебетовый оборот по счету учета займов за отчетный период</t>
  </si>
  <si>
    <t>Членам кредитного потребительского кооператива – физическим лицам (тыс. руб.)</t>
  </si>
  <si>
    <t>Членам кредитного потребительского кооператива – юридическим лицам (тыс. руб.)</t>
  </si>
  <si>
    <t>Денежные средства, направленные в кредитный потребительский кооператив второго уровня, в том числе:</t>
  </si>
  <si>
    <t>Паевые взносы (тыс. руб.)</t>
  </si>
  <si>
    <t>Предоставленные займы (тыс. руб.)</t>
  </si>
  <si>
    <t>Количество просроченных договоров предоставленных займов</t>
  </si>
  <si>
    <t>Своевременно не исполненные обязательства КПК (основной долг и проценты) по договорам привлеченных средств (тыс. руб.) как перед членами, так и перед лицами, не являющимися членами, в том числе:</t>
  </si>
  <si>
    <t>Своевременно не исполненные обязательства КПК (основной долг и проценты) перед членами по договорам привлеченных средств (тыс. руб.)</t>
  </si>
  <si>
    <t>Количество просроченных договоров привлеченных средств, как перед членами, так и перед лицами, не являющимися членами</t>
  </si>
  <si>
    <t>Сальдо конечное кредитовое по счету 59.1. учета средств резервов на потери по займам</t>
  </si>
  <si>
    <t>Чистый доход кредитного кооператива в периоде по данным бухгалтерского учета</t>
  </si>
  <si>
    <t>Сумма п.10.3.1 + п.10.3.2</t>
  </si>
  <si>
    <t>Дата подписания «___» _______ 201___ г.</t>
  </si>
  <si>
    <t>сумма просроченной задолженности, по которой имеются исполнительные документы (только тело займа без учета процентов, пеней и т.п.), значение указывается справочно, в расчетах не участвует;</t>
  </si>
  <si>
    <t>сумма п.1.9.1. + п.1.9.2. + п.1.9.3.</t>
  </si>
  <si>
    <t>3.2.1. + 3.2.2. + 3.2.3.</t>
  </si>
  <si>
    <t>3.3.1. + 3.3.2. + 3.3.3.</t>
  </si>
  <si>
    <t>сальдо конечное кредитовое по счетам учета задолженности 3.4.1+3.4.2.+3.4.3.+3.4.4.</t>
  </si>
  <si>
    <t>3.1. + 3.2. + 3.3. + 3.4.</t>
  </si>
  <si>
    <t>Сумма п.10.2.1 + п.10.2.2</t>
  </si>
  <si>
    <t>Количество юридических лиц, вступивших в члены кредитного потребительского кооператива за отчетный период</t>
  </si>
  <si>
    <t>Сумма п.10.1.1. + 10.1.2.</t>
  </si>
  <si>
    <t>от 31 до 90 дней</t>
  </si>
  <si>
    <t>от 31 до 90 дней включительно</t>
  </si>
  <si>
    <t>свыше 91 дней</t>
  </si>
  <si>
    <t>свыше 91 дня</t>
  </si>
  <si>
    <t>91 день и больше</t>
  </si>
  <si>
    <t>Сумма остатка по займам с просроченной заложенностью (основной долг) по договорам предоставленных займов (тыс. руб.), включая договоры по которым взыскание происходит в судебном порядке, по срокам:</t>
  </si>
  <si>
    <t>от 31 до 90 дней включительно, в текущем периоде расчитывается автоматически на основании сведений Раздела 6.</t>
  </si>
  <si>
    <t>91 день и больше, в текущем периоде расчитывается автоматически на основании сведений Раздела 6</t>
  </si>
  <si>
    <t>Должность (как в ЕГРЮЛ)</t>
  </si>
  <si>
    <t>Сальдо конечное кредитовое по счету 59.2 учета средств резервов на потери по займам по  начисленным процентам ( со знаком минус)</t>
  </si>
  <si>
    <t>Добровольные взносы</t>
  </si>
  <si>
    <t>Сальдо конечное дебетовое по счету учета другой дебиторской задолженности</t>
  </si>
  <si>
    <t>31.12.2015 г.</t>
  </si>
  <si>
    <t>Х</t>
  </si>
  <si>
    <t>ДБП</t>
  </si>
  <si>
    <t>ДБВ</t>
  </si>
  <si>
    <t>ПЗ, РВПЗ</t>
  </si>
  <si>
    <t>11.1.</t>
  </si>
  <si>
    <t>11.2.</t>
  </si>
  <si>
    <t>11.2.1.</t>
  </si>
  <si>
    <t>11.2.2.</t>
  </si>
  <si>
    <t>11.3.</t>
  </si>
  <si>
    <t>11.3.2.</t>
  </si>
  <si>
    <t>11.3.3.</t>
  </si>
  <si>
    <t>11.3.4.</t>
  </si>
  <si>
    <t>11.3.5.</t>
  </si>
  <si>
    <t>11.3.6.</t>
  </si>
  <si>
    <t>11.3.7.</t>
  </si>
  <si>
    <t>11.4.</t>
  </si>
  <si>
    <t>Наименование СРО аудиторов</t>
  </si>
  <si>
    <t>12.1.1.</t>
  </si>
  <si>
    <t>12.1.2.</t>
  </si>
  <si>
    <t>12.1.3.</t>
  </si>
  <si>
    <t>12.2.3.</t>
  </si>
  <si>
    <t>версия от 02.2016 г.</t>
  </si>
  <si>
    <t>ФН1</t>
  </si>
  <si>
    <t xml:space="preserve">Привлечённые средства от членов кооператива 
</t>
  </si>
  <si>
    <t>ФН2.1</t>
  </si>
  <si>
    <t xml:space="preserve">Максимальный размер задолженности по сумме основного долга, образовавшеся в связи с привлечением средств от одного члена кооператива (пайщика) </t>
  </si>
  <si>
    <t xml:space="preserve">Привлечённые средства от членов кооператива 
</t>
  </si>
  <si>
    <t>ФН2.2</t>
  </si>
  <si>
    <t>Максимальный размер задолженности по сумме основного долга, образовавшеся в связи с привлечением средств от аффилированных лиц</t>
  </si>
  <si>
    <t>ФН3.1</t>
  </si>
  <si>
    <t>ФН3.2</t>
  </si>
  <si>
    <t>Максимальный размер задолженности по сумме основного долга, образовавшеся в связи с предоставлением займов аффилированным лицам</t>
  </si>
  <si>
    <t>ФН4</t>
  </si>
  <si>
    <t>ФН5</t>
  </si>
  <si>
    <t>ФН6</t>
  </si>
  <si>
    <t>ФН7</t>
  </si>
  <si>
    <t>Формула расчёта</t>
  </si>
  <si>
    <t>Расчетное значение</t>
  </si>
  <si>
    <t>Норматив</t>
  </si>
  <si>
    <t xml:space="preserve">
</t>
  </si>
  <si>
    <t>Данные о средневзвешенных значениях полной стоимости потребительских займов</t>
  </si>
  <si>
    <t>Средневзвешенные  значения полной стоимости потребительских займов, процент</t>
  </si>
  <si>
    <t>Общая сумма выданных займов, тыс.руб.</t>
  </si>
  <si>
    <t>X</t>
  </si>
  <si>
    <t>свыше 100 тыс.руб.</t>
  </si>
  <si>
    <t>31.12.2015 г.             (тыс. руб., ед.)</t>
  </si>
  <si>
    <t xml:space="preserve">(ЗЗВУ) / (ПФ + ПДС)
</t>
  </si>
  <si>
    <t>ФН8</t>
  </si>
  <si>
    <t xml:space="preserve">Сумма средств паевого фонда и привлечённых средств 
</t>
  </si>
  <si>
    <t xml:space="preserve">Сумма средств в КПК 2-го уровня </t>
  </si>
  <si>
    <t xml:space="preserve">(ДС + ГЦБ + ЗЗ) / (ПДС)
</t>
  </si>
  <si>
    <t>Привлечённые средства</t>
  </si>
  <si>
    <t xml:space="preserve">СДТ / СДО
</t>
  </si>
  <si>
    <r>
      <t>РезФ /ЗПЧ</t>
    </r>
  </si>
  <si>
    <t xml:space="preserve">ЗПЧ (АЛ) / ЗПЧ
</t>
  </si>
  <si>
    <t xml:space="preserve">ЗЗЧ (АЛ) / ЗЗ
</t>
  </si>
  <si>
    <t xml:space="preserve">ПФ / ЗПЧ
</t>
  </si>
  <si>
    <t xml:space="preserve">ЗПНЧ / ЗПЧ
</t>
  </si>
  <si>
    <t xml:space="preserve">ОЦФ  +  НРП
</t>
  </si>
  <si>
    <t>Макс. размер задолженности по сумме основного долга, образовавшеся в связи с привлечением средств от одного члена</t>
  </si>
  <si>
    <t>Макс. размер задолженности по сумме основного долга, образовавшеся в связи с привлечением средств от аффилир. лиц</t>
  </si>
  <si>
    <t>ПОЧ (Строки 14.)</t>
  </si>
  <si>
    <t>ПАЛ (Строки (15.)</t>
  </si>
  <si>
    <t xml:space="preserve">МЗЧ  (Строка 20.) </t>
  </si>
  <si>
    <t>Максимальный размер задолженности по сумме основного долга, образовавшеся в связи с предоставлением займов члену кооператива (пайщику)  (тыс. руб.)</t>
  </si>
  <si>
    <t>Максимальный размер задолженности по сумме основного долга, образовавшеся в связи с предоставлением займов аффилированным лицам (тыс. руб.)</t>
  </si>
  <si>
    <t>МЗЧ  (Строка 21.)</t>
  </si>
  <si>
    <t xml:space="preserve">ЛИ 1 ( Строка 1.2.1) + ФИ 2 (Строка 1.3.2)
</t>
  </si>
  <si>
    <t xml:space="preserve">ПФ (Строка 2.1.) +  ПСЧ (Строка 3.1.) + КПС (Строка 2.2.) + ДПС (Строка 2.3.) </t>
  </si>
  <si>
    <t>ПСЧ (Строка 3.1.) + КПС  (Строка 3.2) + ДПС (Строка 3.3)</t>
  </si>
  <si>
    <t>Сумма денежных требований кредитного кооператива, срок платежа по которым наступает в течение 12 месяцев после отчетной даты</t>
  </si>
  <si>
    <t>Сумма денежных обязательств кредитного кооператива, срок погашения по которым наступает в течение 12 месяцев после отчетной даты</t>
  </si>
  <si>
    <t>27.</t>
  </si>
  <si>
    <t>28.</t>
  </si>
  <si>
    <t>СДТ</t>
  </si>
  <si>
    <t>СДО</t>
  </si>
  <si>
    <t>СДТ (Строка 27.)</t>
  </si>
  <si>
    <t>СДО (Строка 28.)</t>
  </si>
  <si>
    <t>29.</t>
  </si>
  <si>
    <t>30.</t>
  </si>
  <si>
    <t>Размер необходимых резервов на возможные потери по начисленным процентам в соответствии с проведенной инветаризацией (указывать 100% со знаком минус)</t>
  </si>
  <si>
    <t>Размер необходимых резервов на возможные потери по займам в соответствии с проведенной инветаризацией, (указывать 100% со знаком минус)</t>
  </si>
  <si>
    <t>НРВПЗ</t>
  </si>
  <si>
    <t>НРВПЗП</t>
  </si>
  <si>
    <t>24.1.</t>
  </si>
  <si>
    <t>число членов более 200</t>
  </si>
  <si>
    <t>срок деятельности мнее 180 дней и число членов не превышает 100</t>
  </si>
  <si>
    <t>не установлено</t>
  </si>
  <si>
    <t>число членов не превышает 200</t>
  </si>
  <si>
    <t>число членов превышает 3000</t>
  </si>
  <si>
    <t>Просроченные договоры займов (кол-во договоров)</t>
  </si>
  <si>
    <t>Максимальная сумма, привлечённая от нескольких членов кредитного потребительского кооператива (пайщиков), являющихся  аффилированными лицами на конец отчетного периода  (тыс. руб.)</t>
  </si>
  <si>
    <t>Максимальная сумма задолженности по займу (займам), предоставленная одному члену кредитного потребительского кооператива на конец отчетного периода (тыс. руб.)</t>
  </si>
  <si>
    <t>Максимальная сумма  задолженности по займам, предоставленным членам кредитного потребительского кооператива, являющимися аффилированным лицам на конец отчетного периода (тыс. руб.)</t>
  </si>
  <si>
    <t>Максимальная сумма задолженности по личным сбережениям (займам от юр.лиц) привлеченная от одного члена на конец отчетного периода (тыс. руб.)</t>
  </si>
  <si>
    <t>Указывается 100% необходимого резерва</t>
  </si>
  <si>
    <t>31.</t>
  </si>
  <si>
    <t>32.</t>
  </si>
  <si>
    <t>КОП</t>
  </si>
  <si>
    <t>Количество обособленных подразделений КПК</t>
  </si>
  <si>
    <t>Указывается количество обособленных подразделений и филиалов КПК</t>
  </si>
  <si>
    <t>33.</t>
  </si>
  <si>
    <t>34.</t>
  </si>
  <si>
    <t>МПС</t>
  </si>
  <si>
    <t>ПТЗ</t>
  </si>
  <si>
    <t>МКЗ</t>
  </si>
  <si>
    <t xml:space="preserve">Сумма дебиторской задолженности по займам, погашение которых предполагается осуществлять из средств материнского (семейного) капитала </t>
  </si>
  <si>
    <t>Сумма займов, предоставленных за последний квартал в соответствии с  №353-ФЗ  "О потребительском кредите займе"</t>
  </si>
  <si>
    <t>ПЗ (Строка 1.1.)</t>
  </si>
  <si>
    <t>31.12.2015 г. (тыс. руб.)</t>
  </si>
  <si>
    <t>31.12.2015 г.  (тыс. руб.)</t>
  </si>
  <si>
    <t>Предоставлено Потребительских займов</t>
  </si>
  <si>
    <t>Разница (должна быть равна 0)</t>
  </si>
  <si>
    <t>Указывается сумма выданных потребительских займов за последний квартал, в соответствии с  №353-ФЗ  "О потребительском кредите займе"</t>
  </si>
  <si>
    <t xml:space="preserve">Указывается сумма дебиторской задолженности по займам, погашение которых предполагается осуществлять из средств материнского (семейного) капитала </t>
  </si>
  <si>
    <t>Размещение средств РФ (3805-У)</t>
  </si>
  <si>
    <t>Убыточность (п.2.5.1. Правил и стандартов)</t>
  </si>
  <si>
    <t>Доля МК  (п.2.10.16. Правил и стандартов)</t>
  </si>
  <si>
    <t xml:space="preserve">Сформированные резервы на возможные потери по займам </t>
  </si>
  <si>
    <t>НРВПЗ (Строка 29.)</t>
  </si>
  <si>
    <t xml:space="preserve">Размер необходимых резервов на возможные потери по займам </t>
  </si>
  <si>
    <t xml:space="preserve">(МКЗ) / ПЗ
</t>
  </si>
  <si>
    <t xml:space="preserve">СРВП / НРВПЗ
</t>
  </si>
  <si>
    <t>НРВПЗП (Строка 30.)</t>
  </si>
  <si>
    <t>Размер необходимых резервов на возможные потери по начисленным процентам</t>
  </si>
  <si>
    <t>формированные резервы на возможные потери по начисленным процентам</t>
  </si>
  <si>
    <t>Сформированные резервы на возможные потери по начисленным процентам (со знаком минус)</t>
  </si>
  <si>
    <t>Сформированные резервы на возможные потери по займам (со знаком минус)</t>
  </si>
  <si>
    <t>Максимальная процентная ставка для расчета размера платы (процентов, компенсации) за использование привлеченных денежных средств членов кредитного кооператива, заключенных в последнем крартале.</t>
  </si>
  <si>
    <t>Указывается максимальная процентная ставка по договорам передачи личных сбережений и договор займа, заключаемый с членами кредитного кооператива юридическими лицами</t>
  </si>
  <si>
    <t>РВПЗ  (3322-У)</t>
  </si>
  <si>
    <t>предоставленные на срок до 1 года</t>
  </si>
  <si>
    <t>предоставленные на срок свыше 1 года</t>
  </si>
  <si>
    <t xml:space="preserve">         Кредитному потребительскому кооперативу второго уровня</t>
  </si>
  <si>
    <t>в депозиты</t>
  </si>
  <si>
    <t>в депозитные сертификаты российских кредитных организаций</t>
  </si>
  <si>
    <t>обязательные паевые взносы</t>
  </si>
  <si>
    <t>добровольные паевые взносы</t>
  </si>
  <si>
    <t>Средства, размещённые на срок до 1 года, в том числе:</t>
  </si>
  <si>
    <t>Средства, размещённые на срок свыше 1 года, в том числе:</t>
  </si>
  <si>
    <t xml:space="preserve">Паевые взносы в кредитный кооператив второго уровня, в том числе: </t>
  </si>
  <si>
    <t>Средства, размещенные в акциях российских кредитных организаций</t>
  </si>
  <si>
    <t>ЗК2У</t>
  </si>
  <si>
    <t>ЗК2У1</t>
  </si>
  <si>
    <t>ЗК2У2</t>
  </si>
  <si>
    <t>СРК</t>
  </si>
  <si>
    <t>СРКД</t>
  </si>
  <si>
    <t>СРКГБ</t>
  </si>
  <si>
    <t>СРКДС</t>
  </si>
  <si>
    <t>СРД</t>
  </si>
  <si>
    <t>СРДД</t>
  </si>
  <si>
    <t>СРДГБ</t>
  </si>
  <si>
    <t>СРДДС</t>
  </si>
  <si>
    <t>ПВК2У</t>
  </si>
  <si>
    <t>ПВК2УО</t>
  </si>
  <si>
    <t>ПВК2УД</t>
  </si>
  <si>
    <t>СРА</t>
  </si>
  <si>
    <t>1.1.3.1.</t>
  </si>
  <si>
    <t>1.1.3.2.</t>
  </si>
  <si>
    <t>1.4.3.</t>
  </si>
  <si>
    <t>1.7.1.</t>
  </si>
  <si>
    <t>1.7.2.</t>
  </si>
  <si>
    <t>1.8.1.</t>
  </si>
  <si>
    <t>1.8.1.1</t>
  </si>
  <si>
    <t>1.8.2.</t>
  </si>
  <si>
    <t xml:space="preserve">  1.11.</t>
  </si>
  <si>
    <t xml:space="preserve">  1.12.</t>
  </si>
  <si>
    <t>1.12.1.</t>
  </si>
  <si>
    <t>1.12.2.</t>
  </si>
  <si>
    <t xml:space="preserve">  1.13.</t>
  </si>
  <si>
    <t>ПЗ (Строка1.1)</t>
  </si>
  <si>
    <t>МКЗ (Строка 33)</t>
  </si>
  <si>
    <t>СРВП (Строка 1.2.)</t>
  </si>
  <si>
    <t>Максимальный размер задолженности по сумме основного долга, образовавшеся в связи с предоставлением займов члену кооператива</t>
  </si>
  <si>
    <t>в государственные ценные бумаги</t>
  </si>
  <si>
    <t>в государственные и муниципальные ценные бумаги, из них:</t>
  </si>
  <si>
    <t>1.3.2.1.</t>
  </si>
  <si>
    <t>1.4.2.1.</t>
  </si>
  <si>
    <t>ДС (Строки 1.12) + СРК (Строка 1.3.2.) + ПЗ (Строка 1.1.) + СКД ( Строка 1.4.2.)</t>
  </si>
  <si>
    <t>СРКГБ1</t>
  </si>
  <si>
    <t>СРДГБ1</t>
  </si>
  <si>
    <t>ЗК2У+СРКД+СРКГБ1+СРДД+СРДГБ1+ДС1 (Сумма строк 1.1.3.+ 1.3.1.+1.3.2.1.+1.4.1.+1.4.2.1.+1.12.1)</t>
  </si>
  <si>
    <t xml:space="preserve">(ЗК2У+СРКД+СРКГБ1+СРДД+СРДГБ1+ДС1) / РФ
</t>
  </si>
  <si>
    <t>Заумы КК2У + Государственные ценные бумаги + Депозиты + Расчётный счёт</t>
  </si>
  <si>
    <t>Сальдо конечное по соотвествующим счетам (субсчетам)</t>
  </si>
  <si>
    <t xml:space="preserve"> кредитному  кооперативу второго уровня до 1 года</t>
  </si>
  <si>
    <t xml:space="preserve"> кредитному  кооперативу второго уровня свыше 1 года</t>
  </si>
  <si>
    <t>СРВПД  (Строка 1.8.1.1.)</t>
  </si>
  <si>
    <t>Сальдо конечное дебетовое по счету (субсчёту) займов, предоставленных КК2У</t>
  </si>
  <si>
    <t>Методические рекомендации по заполнению отчета (Утверждены решением контрольного комитета №3 от 25.02.2016</t>
  </si>
  <si>
    <r>
      <t>Предоставленные займы</t>
    </r>
    <r>
      <rPr>
        <b/>
        <sz val="9"/>
        <color indexed="8"/>
        <rFont val="Arial"/>
        <family val="2"/>
      </rPr>
      <t>, в т.ч.:</t>
    </r>
  </si>
  <si>
    <t>Предоставленные займы, в т.ч.:</t>
  </si>
  <si>
    <t>Сальдо конечное кредитовое по счету учета процентов по договорам займа членов кооператива</t>
  </si>
  <si>
    <t>Сальдо конечное кредитовое по счету учета процентов по договорам передачи личных сбережений членов кооператива</t>
  </si>
  <si>
    <t>Предоставленные займы членам КПК</t>
  </si>
  <si>
    <t>Значения по разделу РВПЗ</t>
  </si>
  <si>
    <t>Значения по разделу ПСК</t>
  </si>
  <si>
    <t>Денежные средства + государственные и муниципальные ценные бумаги + Предоставленные займы</t>
  </si>
  <si>
    <t xml:space="preserve">≤ 20 %
</t>
  </si>
  <si>
    <t xml:space="preserve">≤  25 %
</t>
  </si>
  <si>
    <t xml:space="preserve">≤  50 %
</t>
  </si>
  <si>
    <t xml:space="preserve">≤ 15 %
</t>
  </si>
  <si>
    <t xml:space="preserve">≤ 10 %
</t>
  </si>
  <si>
    <t xml:space="preserve">≤ 50 %
</t>
  </si>
  <si>
    <t xml:space="preserve">≤ 7 %
</t>
  </si>
  <si>
    <t xml:space="preserve"> ≥ 5 %</t>
  </si>
  <si>
    <t xml:space="preserve"> ≥ 4 %</t>
  </si>
  <si>
    <t xml:space="preserve"> ≥ 2 %</t>
  </si>
  <si>
    <t xml:space="preserve">≥ 6%
</t>
  </si>
  <si>
    <t xml:space="preserve"> ≤50%
</t>
  </si>
  <si>
    <t xml:space="preserve">≤ 10% в случае предоставления займов КК2У, размер паевого фонда которого превышает 10 млн.руб.
</t>
  </si>
  <si>
    <t>≤ 15 %  в случае предоставления займов КК2У, размер паевого фонда которого превышает 50 млн.руб.</t>
  </si>
  <si>
    <t xml:space="preserve">≤ 25% в случае предоставления займов КК2У при наличиии у КК2У кредитного рейтинга не ниже нижней границы уровня, установленного Советом директоров Банка России, вне зависимости от размера паевого вонда КК2У
</t>
  </si>
  <si>
    <t xml:space="preserve">≥70%
</t>
  </si>
  <si>
    <t xml:space="preserve">≥ 30%
</t>
  </si>
  <si>
    <t xml:space="preserve">≥ 0
</t>
  </si>
  <si>
    <t xml:space="preserve">≥ 100%
</t>
  </si>
  <si>
    <t xml:space="preserve">≥ 30%
</t>
  </si>
  <si>
    <t>≤ 80% по состоянию на 1 декабря 2015года;
≤ 65% по состоянию на 1 июня 2016 года;
≤ 50% по состоянию на 1 января 2017года.</t>
  </si>
  <si>
    <t>Сальдо конечное дебетовое по счету (субсчёту) 58 учета ВСЕХ займов членам кооператива, включая просроченные займы и займы находящиеся в исполнительном производстве (только тело займа) и займы предоставленные кредитному кооперативу 2 уровня.</t>
  </si>
  <si>
    <t>Задолженность по просроченным договорам займа (тыс. руб.)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</si>
</sst>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#,##0_ ;[Red]\-#,##0\ 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16"/>
      <color indexed="10"/>
      <name val="Arial"/>
      <family val="2"/>
    </font>
    <font>
      <b/>
      <vertAlign val="sub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Arial"/>
      <family val="2"/>
    </font>
    <font>
      <sz val="8"/>
      <name val="Microsoft Sans Serif"/>
      <family val="0"/>
    </font>
    <font>
      <sz val="8"/>
      <name val="Tahoma"/>
      <family val="0"/>
    </font>
    <font>
      <sz val="11"/>
      <name val="Times New Roman"/>
      <family val="0"/>
    </font>
    <font>
      <sz val="12"/>
      <name val="Times New Roman"/>
      <family val="0"/>
    </font>
    <font>
      <sz val="12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indexed="30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30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Arial"/>
      <family val="2"/>
    </font>
    <font>
      <u val="single"/>
      <sz val="12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8"/>
      <color theme="1"/>
      <name val="Arial"/>
      <family val="2"/>
    </font>
    <font>
      <i/>
      <sz val="12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rgb="FF0070C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rgb="FF002060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9"/>
      <color theme="1"/>
      <name val="Arial"/>
      <family val="2"/>
    </font>
    <font>
      <i/>
      <sz val="8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sz val="16"/>
      <color rgb="FFFF0000"/>
      <name val="Arial"/>
      <family val="2"/>
    </font>
    <font>
      <b/>
      <i/>
      <sz val="10"/>
      <color theme="1"/>
      <name val="Arial"/>
      <family val="2"/>
    </font>
    <font>
      <sz val="8"/>
      <color rgb="FF0070C0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Arial"/>
      <family val="2"/>
    </font>
    <font>
      <u val="single"/>
      <sz val="12"/>
      <color theme="1"/>
      <name val="Arial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507">
    <xf numFmtId="0" fontId="0" fillId="0" borderId="0" xfId="0" applyFont="1" applyAlignment="1">
      <alignment/>
    </xf>
    <xf numFmtId="0" fontId="85" fillId="33" borderId="0" xfId="0" applyFont="1" applyFill="1" applyAlignment="1" applyProtection="1">
      <alignment/>
      <protection locked="0"/>
    </xf>
    <xf numFmtId="0" fontId="85" fillId="33" borderId="0" xfId="0" applyFont="1" applyFill="1" applyAlignment="1" applyProtection="1">
      <alignment horizontal="left"/>
      <protection locked="0"/>
    </xf>
    <xf numFmtId="49" fontId="8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7" fillId="0" borderId="11" xfId="0" applyFont="1" applyBorder="1" applyAlignment="1" applyProtection="1">
      <alignment horizontal="right"/>
      <protection/>
    </xf>
    <xf numFmtId="0" fontId="87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89" fillId="0" borderId="0" xfId="0" applyFont="1" applyAlignment="1" applyProtection="1">
      <alignment horizontal="center"/>
      <protection/>
    </xf>
    <xf numFmtId="2" fontId="88" fillId="0" borderId="0" xfId="0" applyNumberFormat="1" applyFont="1" applyFill="1" applyAlignment="1" applyProtection="1">
      <alignment/>
      <protection/>
    </xf>
    <xf numFmtId="0" fontId="90" fillId="0" borderId="0" xfId="0" applyFont="1" applyAlignment="1" applyProtection="1">
      <alignment horizontal="right"/>
      <protection/>
    </xf>
    <xf numFmtId="0" fontId="8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1" fillId="0" borderId="0" xfId="0" applyFont="1" applyAlignment="1" applyProtection="1">
      <alignment horizontal="right" vertical="top"/>
      <protection/>
    </xf>
    <xf numFmtId="0" fontId="92" fillId="0" borderId="12" xfId="0" applyFont="1" applyBorder="1" applyAlignment="1" applyProtection="1">
      <alignment/>
      <protection/>
    </xf>
    <xf numFmtId="0" fontId="86" fillId="0" borderId="12" xfId="0" applyFont="1" applyBorder="1" applyAlignment="1" applyProtection="1">
      <alignment horizontal="justify" vertical="top" wrapText="1"/>
      <protection/>
    </xf>
    <xf numFmtId="0" fontId="86" fillId="0" borderId="12" xfId="0" applyFont="1" applyBorder="1" applyAlignment="1" applyProtection="1">
      <alignment horizontal="left" vertical="top" wrapText="1"/>
      <protection/>
    </xf>
    <xf numFmtId="0" fontId="92" fillId="0" borderId="12" xfId="0" applyFont="1" applyBorder="1" applyAlignment="1" applyProtection="1">
      <alignment vertical="center" wrapText="1"/>
      <protection/>
    </xf>
    <xf numFmtId="0" fontId="86" fillId="0" borderId="12" xfId="0" applyFont="1" applyBorder="1" applyAlignment="1" applyProtection="1">
      <alignment vertical="center" wrapText="1"/>
      <protection/>
    </xf>
    <xf numFmtId="0" fontId="92" fillId="0" borderId="13" xfId="0" applyFont="1" applyBorder="1" applyAlignment="1" applyProtection="1">
      <alignment vertical="center" wrapText="1"/>
      <protection/>
    </xf>
    <xf numFmtId="0" fontId="86" fillId="0" borderId="10" xfId="0" applyFont="1" applyBorder="1" applyAlignment="1" applyProtection="1">
      <alignment vertical="center" wrapText="1"/>
      <protection/>
    </xf>
    <xf numFmtId="0" fontId="86" fillId="0" borderId="12" xfId="0" applyFont="1" applyBorder="1" applyAlignment="1" applyProtection="1">
      <alignment horizontal="center" vertical="top" wrapText="1"/>
      <protection/>
    </xf>
    <xf numFmtId="0" fontId="92" fillId="0" borderId="12" xfId="0" applyFont="1" applyBorder="1" applyAlignment="1" applyProtection="1">
      <alignment horizontal="left"/>
      <protection/>
    </xf>
    <xf numFmtId="0" fontId="86" fillId="0" borderId="12" xfId="0" applyFont="1" applyBorder="1" applyAlignment="1" applyProtection="1">
      <alignment horizontal="left"/>
      <protection/>
    </xf>
    <xf numFmtId="0" fontId="86" fillId="0" borderId="12" xfId="0" applyFont="1" applyBorder="1" applyAlignment="1" applyProtection="1">
      <alignment/>
      <protection/>
    </xf>
    <xf numFmtId="0" fontId="86" fillId="0" borderId="12" xfId="0" applyFont="1" applyBorder="1" applyAlignment="1" applyProtection="1">
      <alignment horizontal="center" wrapText="1"/>
      <protection/>
    </xf>
    <xf numFmtId="0" fontId="92" fillId="0" borderId="0" xfId="0" applyFont="1" applyAlignment="1" applyProtection="1">
      <alignment/>
      <protection/>
    </xf>
    <xf numFmtId="0" fontId="92" fillId="0" borderId="12" xfId="0" applyFont="1" applyBorder="1" applyAlignment="1" applyProtection="1">
      <alignment horizontal="left" vertical="center"/>
      <protection/>
    </xf>
    <xf numFmtId="0" fontId="85" fillId="0" borderId="12" xfId="0" applyFont="1" applyBorder="1" applyAlignment="1" applyProtection="1">
      <alignment horizontal="left" vertical="center" wrapText="1"/>
      <protection/>
    </xf>
    <xf numFmtId="0" fontId="85" fillId="0" borderId="12" xfId="0" applyFont="1" applyBorder="1" applyAlignment="1" applyProtection="1">
      <alignment horizontal="left" vertical="center"/>
      <protection/>
    </xf>
    <xf numFmtId="0" fontId="86" fillId="0" borderId="12" xfId="0" applyFont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86" fillId="0" borderId="0" xfId="0" applyFont="1" applyFill="1" applyBorder="1" applyAlignment="1" applyProtection="1">
      <alignment horizontal="left" vertical="center" wrapText="1"/>
      <protection/>
    </xf>
    <xf numFmtId="49" fontId="86" fillId="0" borderId="0" xfId="0" applyNumberFormat="1" applyFont="1" applyFill="1" applyBorder="1" applyAlignment="1" applyProtection="1">
      <alignment horizontal="center" vertical="center" wrapText="1"/>
      <protection/>
    </xf>
    <xf numFmtId="0" fontId="91" fillId="0" borderId="0" xfId="0" applyFont="1" applyFill="1" applyAlignment="1" applyProtection="1">
      <alignment horizontal="right" vertical="top"/>
      <protection/>
    </xf>
    <xf numFmtId="0" fontId="90" fillId="0" borderId="0" xfId="0" applyFont="1" applyAlignment="1" applyProtection="1">
      <alignment horizontal="left" indent="1"/>
      <protection/>
    </xf>
    <xf numFmtId="1" fontId="93" fillId="0" borderId="0" xfId="0" applyNumberFormat="1" applyFont="1" applyFill="1" applyAlignment="1" applyProtection="1">
      <alignment horizontal="left"/>
      <protection/>
    </xf>
    <xf numFmtId="1" fontId="94" fillId="0" borderId="11" xfId="0" applyNumberFormat="1" applyFont="1" applyFill="1" applyBorder="1" applyAlignment="1" applyProtection="1">
      <alignment horizontal="left"/>
      <protection/>
    </xf>
    <xf numFmtId="0" fontId="88" fillId="0" borderId="0" xfId="0" applyFont="1" applyBorder="1" applyAlignment="1" applyProtection="1">
      <alignment/>
      <protection/>
    </xf>
    <xf numFmtId="0" fontId="87" fillId="0" borderId="0" xfId="0" applyFont="1" applyBorder="1" applyAlignment="1" applyProtection="1">
      <alignment horizontal="right"/>
      <protection/>
    </xf>
    <xf numFmtId="1" fontId="94" fillId="0" borderId="0" xfId="0" applyNumberFormat="1" applyFont="1" applyFill="1" applyBorder="1" applyAlignment="1" applyProtection="1">
      <alignment horizontal="left"/>
      <protection/>
    </xf>
    <xf numFmtId="0" fontId="87" fillId="0" borderId="0" xfId="0" applyFont="1" applyBorder="1" applyAlignment="1" applyProtection="1">
      <alignment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95" fillId="34" borderId="14" xfId="0" applyFont="1" applyFill="1" applyBorder="1" applyAlignment="1" applyProtection="1">
      <alignment horizontal="left" vertical="center" wrapText="1" inden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95" fillId="34" borderId="15" xfId="0" applyFont="1" applyFill="1" applyBorder="1" applyAlignment="1" applyProtection="1">
      <alignment horizontal="left" vertical="center" wrapText="1" inden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95" fillId="35" borderId="14" xfId="0" applyFont="1" applyFill="1" applyBorder="1" applyAlignment="1" applyProtection="1">
      <alignment horizontal="left" vertical="center" wrapText="1" inden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5" fillId="35" borderId="15" xfId="0" applyFont="1" applyFill="1" applyBorder="1" applyAlignment="1" applyProtection="1">
      <alignment horizontal="left" vertical="center" wrapText="1" indent="1"/>
      <protection/>
    </xf>
    <xf numFmtId="49" fontId="8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6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9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7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98" fillId="0" borderId="16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98" fillId="0" borderId="18" xfId="0" applyFont="1" applyFill="1" applyBorder="1" applyAlignment="1" applyProtection="1">
      <alignment horizontal="left" vertical="center" wrapText="1"/>
      <protection/>
    </xf>
    <xf numFmtId="0" fontId="88" fillId="0" borderId="0" xfId="0" applyFont="1" applyFill="1" applyAlignment="1" applyProtection="1">
      <alignment/>
      <protection/>
    </xf>
    <xf numFmtId="0" fontId="99" fillId="0" borderId="19" xfId="0" applyFont="1" applyFill="1" applyBorder="1" applyAlignment="1" applyProtection="1">
      <alignment horizontal="left" vertical="center" wrapText="1" inden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100" fillId="0" borderId="21" xfId="0" applyFont="1" applyFill="1" applyBorder="1" applyAlignment="1" applyProtection="1">
      <alignment horizontal="left" vertical="center" wrapText="1" indent="1"/>
      <protection/>
    </xf>
    <xf numFmtId="3" fontId="99" fillId="0" borderId="22" xfId="0" applyNumberFormat="1" applyFont="1" applyFill="1" applyBorder="1" applyAlignment="1" applyProtection="1">
      <alignment vertical="center" wrapText="1"/>
      <protection/>
    </xf>
    <xf numFmtId="0" fontId="95" fillId="0" borderId="23" xfId="0" applyFont="1" applyFill="1" applyBorder="1" applyAlignment="1" applyProtection="1">
      <alignment horizontal="left" vertical="center" wrapText="1" indent="2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95" fillId="0" borderId="25" xfId="0" applyFont="1" applyFill="1" applyBorder="1" applyAlignment="1" applyProtection="1">
      <alignment horizontal="left" vertical="center" wrapText="1" indent="3"/>
      <protection/>
    </xf>
    <xf numFmtId="3" fontId="95" fillId="0" borderId="26" xfId="0" applyNumberFormat="1" applyFont="1" applyFill="1" applyBorder="1" applyAlignment="1" applyProtection="1">
      <alignment vertical="center" wrapText="1"/>
      <protection/>
    </xf>
    <xf numFmtId="0" fontId="88" fillId="0" borderId="23" xfId="0" applyFont="1" applyFill="1" applyBorder="1" applyAlignment="1" applyProtection="1">
      <alignment horizontal="left" vertical="center" wrapText="1" indent="3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8" fillId="0" borderId="25" xfId="0" applyFont="1" applyFill="1" applyBorder="1" applyAlignment="1" applyProtection="1">
      <alignment horizontal="left" vertical="center" wrapText="1" indent="5"/>
      <protection/>
    </xf>
    <xf numFmtId="0" fontId="88" fillId="0" borderId="27" xfId="0" applyFont="1" applyFill="1" applyBorder="1" applyAlignment="1" applyProtection="1">
      <alignment horizontal="left" vertical="center" wrapText="1" indent="3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88" fillId="0" borderId="13" xfId="0" applyFont="1" applyFill="1" applyBorder="1" applyAlignment="1" applyProtection="1">
      <alignment horizontal="left" vertical="center" wrapText="1" indent="5"/>
      <protection/>
    </xf>
    <xf numFmtId="0" fontId="88" fillId="0" borderId="23" xfId="0" applyFont="1" applyFill="1" applyBorder="1" applyAlignment="1" applyProtection="1">
      <alignment horizontal="left" vertical="center" wrapText="1" indent="2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88" fillId="0" borderId="27" xfId="0" applyFont="1" applyFill="1" applyBorder="1" applyAlignment="1" applyProtection="1">
      <alignment horizontal="left" vertical="center" wrapText="1" indent="2"/>
      <protection/>
    </xf>
    <xf numFmtId="0" fontId="99" fillId="0" borderId="19" xfId="0" applyFont="1" applyFill="1" applyBorder="1" applyAlignment="1" applyProtection="1">
      <alignment horizontal="left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88" fillId="0" borderId="25" xfId="0" applyFont="1" applyFill="1" applyBorder="1" applyAlignment="1" applyProtection="1">
      <alignment horizontal="left" vertical="center" wrapText="1" indent="3"/>
      <protection/>
    </xf>
    <xf numFmtId="0" fontId="88" fillId="0" borderId="13" xfId="0" applyFont="1" applyFill="1" applyBorder="1" applyAlignment="1" applyProtection="1">
      <alignment horizontal="left" vertical="center" wrapText="1" indent="3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8" fillId="0" borderId="30" xfId="0" applyFont="1" applyFill="1" applyBorder="1" applyAlignment="1" applyProtection="1">
      <alignment horizontal="left" vertical="center" wrapText="1" indent="2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99" fillId="0" borderId="31" xfId="0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99" fillId="0" borderId="32" xfId="0" applyFont="1" applyFill="1" applyBorder="1" applyAlignment="1" applyProtection="1">
      <alignment horizontal="left" vertical="center" wrapText="1"/>
      <protection/>
    </xf>
    <xf numFmtId="3" fontId="99" fillId="0" borderId="33" xfId="0" applyNumberFormat="1" applyFont="1" applyFill="1" applyBorder="1" applyAlignment="1" applyProtection="1">
      <alignment horizontal="righ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88" fillId="0" borderId="35" xfId="0" applyFont="1" applyFill="1" applyBorder="1" applyAlignment="1" applyProtection="1">
      <alignment horizontal="left" vertical="center" wrapText="1" indent="3"/>
      <protection/>
    </xf>
    <xf numFmtId="0" fontId="99" fillId="0" borderId="23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99" fillId="0" borderId="25" xfId="0" applyFont="1" applyFill="1" applyBorder="1" applyAlignment="1" applyProtection="1">
      <alignment horizontal="left" vertical="center" wrapText="1"/>
      <protection/>
    </xf>
    <xf numFmtId="3" fontId="99" fillId="0" borderId="26" xfId="0" applyNumberFormat="1" applyFont="1" applyFill="1" applyBorder="1" applyAlignment="1" applyProtection="1">
      <alignment horizontal="right" vertical="center" wrapText="1"/>
      <protection/>
    </xf>
    <xf numFmtId="0" fontId="20" fillId="0" borderId="12" xfId="0" applyFont="1" applyFill="1" applyBorder="1" applyAlignment="1">
      <alignment wrapText="1"/>
    </xf>
    <xf numFmtId="14" fontId="20" fillId="0" borderId="12" xfId="0" applyNumberFormat="1" applyFont="1" applyFill="1" applyBorder="1" applyAlignment="1">
      <alignment wrapText="1"/>
    </xf>
    <xf numFmtId="0" fontId="98" fillId="0" borderId="19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98" fillId="0" borderId="21" xfId="0" applyFont="1" applyFill="1" applyBorder="1" applyAlignment="1" applyProtection="1">
      <alignment horizontal="left" vertical="center" wrapText="1"/>
      <protection/>
    </xf>
    <xf numFmtId="3" fontId="98" fillId="0" borderId="22" xfId="0" applyNumberFormat="1" applyFont="1" applyFill="1" applyBorder="1" applyAlignment="1" applyProtection="1">
      <alignment horizontal="right" vertical="center" wrapText="1"/>
      <protection/>
    </xf>
    <xf numFmtId="0" fontId="90" fillId="0" borderId="23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0" fillId="0" borderId="25" xfId="0" applyFont="1" applyFill="1" applyBorder="1" applyAlignment="1" applyProtection="1">
      <alignment horizontal="left" vertical="center" wrapText="1"/>
      <protection/>
    </xf>
    <xf numFmtId="3" fontId="90" fillId="0" borderId="26" xfId="0" applyNumberFormat="1" applyFont="1" applyFill="1" applyBorder="1" applyAlignment="1" applyProtection="1">
      <alignment horizontal="right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0" fillId="0" borderId="13" xfId="0" applyFont="1" applyFill="1" applyBorder="1" applyAlignment="1" applyProtection="1">
      <alignment horizontal="left" vertical="center" wrapText="1" indent="1"/>
      <protection/>
    </xf>
    <xf numFmtId="0" fontId="90" fillId="0" borderId="0" xfId="0" applyFont="1" applyFill="1" applyAlignment="1" applyProtection="1">
      <alignment/>
      <protection/>
    </xf>
    <xf numFmtId="0" fontId="90" fillId="0" borderId="25" xfId="0" applyFont="1" applyFill="1" applyBorder="1" applyAlignment="1" applyProtection="1">
      <alignment horizontal="left" vertical="center" wrapText="1" indent="1"/>
      <protection/>
    </xf>
    <xf numFmtId="3" fontId="88" fillId="0" borderId="26" xfId="0" applyNumberFormat="1" applyFont="1" applyFill="1" applyBorder="1" applyAlignment="1" applyProtection="1">
      <alignment horizontal="right" vertical="center" wrapText="1"/>
      <protection/>
    </xf>
    <xf numFmtId="0" fontId="17" fillId="0" borderId="36" xfId="0" applyFont="1" applyFill="1" applyBorder="1" applyAlignment="1" applyProtection="1">
      <alignment horizontal="left" vertical="center" wrapText="1" indent="2"/>
      <protection/>
    </xf>
    <xf numFmtId="0" fontId="17" fillId="0" borderId="37" xfId="0" applyFont="1" applyFill="1" applyBorder="1" applyAlignment="1" applyProtection="1">
      <alignment horizontal="left" vertical="center" wrapText="1" indent="3"/>
      <protection/>
    </xf>
    <xf numFmtId="0" fontId="17" fillId="0" borderId="0" xfId="0" applyFont="1" applyFill="1" applyAlignment="1" applyProtection="1">
      <alignment/>
      <protection/>
    </xf>
    <xf numFmtId="0" fontId="18" fillId="0" borderId="38" xfId="0" applyFont="1" applyFill="1" applyBorder="1" applyAlignment="1" applyProtection="1">
      <alignment horizontal="left" vertical="center" wrapText="1" indent="2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98" fillId="0" borderId="31" xfId="0" applyFont="1" applyFill="1" applyBorder="1" applyAlignment="1" applyProtection="1">
      <alignment horizontal="left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88" fillId="0" borderId="23" xfId="0" applyFont="1" applyFill="1" applyBorder="1" applyAlignment="1" applyProtection="1">
      <alignment horizontal="left" vertical="center" wrapText="1" indent="1"/>
      <protection/>
    </xf>
    <xf numFmtId="0" fontId="101" fillId="0" borderId="30" xfId="0" applyFont="1" applyFill="1" applyBorder="1" applyAlignment="1" applyProtection="1">
      <alignment horizontal="left" vertical="center" wrapText="1" inden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99" fillId="0" borderId="40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102" fillId="0" borderId="41" xfId="0" applyFont="1" applyFill="1" applyBorder="1" applyAlignment="1" applyProtection="1">
      <alignment horizontal="left" inden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2" fillId="0" borderId="23" xfId="0" applyFont="1" applyFill="1" applyBorder="1" applyAlignment="1" applyProtection="1">
      <alignment horizontal="left" vertical="center" wrapText="1" indent="2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2" fillId="0" borderId="30" xfId="0" applyFont="1" applyFill="1" applyBorder="1" applyAlignment="1" applyProtection="1">
      <alignment horizontal="left" vertical="center" wrapText="1" inden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3" fillId="0" borderId="19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/>
      <protection/>
    </xf>
    <xf numFmtId="0" fontId="88" fillId="0" borderId="14" xfId="0" applyFont="1" applyFill="1" applyBorder="1" applyAlignment="1" applyProtection="1">
      <alignment/>
      <protection/>
    </xf>
    <xf numFmtId="2" fontId="104" fillId="0" borderId="19" xfId="0" applyNumberFormat="1" applyFont="1" applyFill="1" applyBorder="1" applyAlignment="1" applyProtection="1">
      <alignment horizontal="left" vertical="center" wrapText="1"/>
      <protection/>
    </xf>
    <xf numFmtId="2" fontId="11" fillId="0" borderId="42" xfId="0" applyNumberFormat="1" applyFont="1" applyFill="1" applyBorder="1" applyAlignment="1" applyProtection="1">
      <alignment horizontal="center" vertical="center" wrapText="1"/>
      <protection/>
    </xf>
    <xf numFmtId="2" fontId="90" fillId="0" borderId="23" xfId="0" applyNumberFormat="1" applyFont="1" applyFill="1" applyBorder="1" applyAlignment="1" applyProtection="1">
      <alignment horizontal="left" vertical="center" wrapText="1"/>
      <protection/>
    </xf>
    <xf numFmtId="2" fontId="4" fillId="0" borderId="24" xfId="0" applyNumberFormat="1" applyFont="1" applyFill="1" applyBorder="1" applyAlignment="1" applyProtection="1">
      <alignment horizontal="center" vertical="center" wrapText="1"/>
      <protection/>
    </xf>
    <xf numFmtId="2" fontId="90" fillId="0" borderId="30" xfId="0" applyNumberFormat="1" applyFont="1" applyFill="1" applyBorder="1" applyAlignment="1" applyProtection="1">
      <alignment horizontal="left" vertical="center" wrapText="1"/>
      <protection/>
    </xf>
    <xf numFmtId="2" fontId="4" fillId="0" borderId="43" xfId="0" applyNumberFormat="1" applyFont="1" applyFill="1" applyBorder="1" applyAlignment="1" applyProtection="1">
      <alignment horizontal="center" vertical="center" wrapText="1"/>
      <protection/>
    </xf>
    <xf numFmtId="2" fontId="90" fillId="0" borderId="27" xfId="0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104" fillId="0" borderId="10" xfId="0" applyNumberFormat="1" applyFont="1" applyFill="1" applyBorder="1" applyAlignment="1" applyProtection="1">
      <alignment horizontal="left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2" fontId="104" fillId="0" borderId="31" xfId="0" applyNumberFormat="1" applyFont="1" applyFill="1" applyBorder="1" applyAlignment="1" applyProtection="1">
      <alignment horizontal="left" vertical="center" wrapText="1"/>
      <protection/>
    </xf>
    <xf numFmtId="2" fontId="11" fillId="0" borderId="29" xfId="0" applyNumberFormat="1" applyFont="1" applyFill="1" applyBorder="1" applyAlignment="1" applyProtection="1">
      <alignment horizontal="center" vertical="center" wrapText="1"/>
      <protection/>
    </xf>
    <xf numFmtId="2" fontId="95" fillId="0" borderId="23" xfId="0" applyNumberFormat="1" applyFont="1" applyFill="1" applyBorder="1" applyAlignment="1" applyProtection="1">
      <alignment horizontal="left" vertical="center" wrapText="1"/>
      <protection/>
    </xf>
    <xf numFmtId="2" fontId="2" fillId="0" borderId="24" xfId="0" applyNumberFormat="1" applyFont="1" applyFill="1" applyBorder="1" applyAlignment="1" applyProtection="1">
      <alignment horizontal="center" vertical="center" wrapText="1"/>
      <protection/>
    </xf>
    <xf numFmtId="2" fontId="88" fillId="0" borderId="23" xfId="0" applyNumberFormat="1" applyFont="1" applyFill="1" applyBorder="1" applyAlignment="1" applyProtection="1">
      <alignment horizontal="left" vertical="center" wrapText="1"/>
      <protection/>
    </xf>
    <xf numFmtId="2" fontId="88" fillId="0" borderId="12" xfId="0" applyNumberFormat="1" applyFont="1" applyFill="1" applyBorder="1" applyAlignment="1" applyProtection="1">
      <alignment horizontal="left" vertical="center" wrapText="1"/>
      <protection/>
    </xf>
    <xf numFmtId="2" fontId="95" fillId="0" borderId="12" xfId="0" applyNumberFormat="1" applyFont="1" applyFill="1" applyBorder="1" applyAlignment="1" applyProtection="1">
      <alignment horizontal="left" vertical="center" wrapText="1"/>
      <protection/>
    </xf>
    <xf numFmtId="2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99" fillId="0" borderId="0" xfId="0" applyFont="1" applyFill="1" applyAlignment="1" applyProtection="1">
      <alignment/>
      <protection/>
    </xf>
    <xf numFmtId="2" fontId="101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101" fillId="0" borderId="0" xfId="0" applyFont="1" applyFill="1" applyAlignment="1" applyProtection="1">
      <alignment/>
      <protection/>
    </xf>
    <xf numFmtId="0" fontId="104" fillId="0" borderId="19" xfId="0" applyFont="1" applyFill="1" applyBorder="1" applyAlignment="1" applyProtection="1">
      <alignment horizontal="left" vertical="center" wrapText="1"/>
      <protection/>
    </xf>
    <xf numFmtId="0" fontId="104" fillId="0" borderId="30" xfId="0" applyFont="1" applyFill="1" applyBorder="1" applyAlignment="1" applyProtection="1">
      <alignment horizontal="left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2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88" fillId="0" borderId="31" xfId="0" applyFont="1" applyFill="1" applyBorder="1" applyAlignment="1" applyProtection="1">
      <alignment horizontal="left" vertical="center" wrapText="1"/>
      <protection/>
    </xf>
    <xf numFmtId="0" fontId="88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88" fillId="0" borderId="23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88" fillId="0" borderId="30" xfId="0" applyFont="1" applyFill="1" applyBorder="1" applyAlignment="1" applyProtection="1">
      <alignment horizontal="left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88" fillId="0" borderId="1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3" fontId="88" fillId="33" borderId="26" xfId="0" applyNumberFormat="1" applyFont="1" applyFill="1" applyBorder="1" applyAlignment="1" applyProtection="1">
      <alignment vertical="center" wrapText="1"/>
      <protection locked="0"/>
    </xf>
    <xf numFmtId="3" fontId="88" fillId="33" borderId="33" xfId="0" applyNumberFormat="1" applyFont="1" applyFill="1" applyBorder="1" applyAlignment="1" applyProtection="1">
      <alignment horizontal="right" vertical="center" wrapText="1"/>
      <protection locked="0"/>
    </xf>
    <xf numFmtId="3" fontId="88" fillId="33" borderId="26" xfId="0" applyNumberFormat="1" applyFont="1" applyFill="1" applyBorder="1" applyAlignment="1" applyProtection="1">
      <alignment horizontal="right" vertical="center" wrapText="1"/>
      <protection locked="0"/>
    </xf>
    <xf numFmtId="3" fontId="88" fillId="33" borderId="46" xfId="0" applyNumberFormat="1" applyFont="1" applyFill="1" applyBorder="1" applyAlignment="1" applyProtection="1">
      <alignment horizontal="right" vertical="center" wrapText="1"/>
      <protection locked="0"/>
    </xf>
    <xf numFmtId="3" fontId="88" fillId="33" borderId="47" xfId="0" applyNumberFormat="1" applyFont="1" applyFill="1" applyBorder="1" applyAlignment="1" applyProtection="1">
      <alignment horizontal="right" vertical="center" wrapText="1"/>
      <protection locked="0"/>
    </xf>
    <xf numFmtId="3" fontId="99" fillId="33" borderId="33" xfId="0" applyNumberFormat="1" applyFont="1" applyFill="1" applyBorder="1" applyAlignment="1" applyProtection="1">
      <alignment horizontal="right" vertical="center" wrapText="1"/>
      <protection locked="0"/>
    </xf>
    <xf numFmtId="3" fontId="99" fillId="33" borderId="26" xfId="0" applyNumberFormat="1" applyFont="1" applyFill="1" applyBorder="1" applyAlignment="1" applyProtection="1">
      <alignment horizontal="right" vertical="center" wrapText="1"/>
      <protection locked="0"/>
    </xf>
    <xf numFmtId="3" fontId="90" fillId="33" borderId="26" xfId="0" applyNumberFormat="1" applyFont="1" applyFill="1" applyBorder="1" applyAlignment="1" applyProtection="1">
      <alignment horizontal="right" vertical="center" wrapText="1"/>
      <protection locked="0"/>
    </xf>
    <xf numFmtId="3" fontId="90" fillId="33" borderId="46" xfId="0" applyNumberFormat="1" applyFont="1" applyFill="1" applyBorder="1" applyAlignment="1" applyProtection="1">
      <alignment horizontal="right" vertical="center" wrapText="1"/>
      <protection locked="0"/>
    </xf>
    <xf numFmtId="3" fontId="17" fillId="33" borderId="48" xfId="0" applyNumberFormat="1" applyFont="1" applyFill="1" applyBorder="1" applyAlignment="1" applyProtection="1">
      <alignment horizontal="right" vertical="center" wrapText="1"/>
      <protection locked="0"/>
    </xf>
    <xf numFmtId="3" fontId="98" fillId="0" borderId="33" xfId="0" applyNumberFormat="1" applyFont="1" applyFill="1" applyBorder="1" applyAlignment="1" applyProtection="1">
      <alignment horizontal="right" vertical="center" wrapText="1"/>
      <protection/>
    </xf>
    <xf numFmtId="3" fontId="105" fillId="0" borderId="49" xfId="0" applyNumberFormat="1" applyFont="1" applyFill="1" applyBorder="1" applyAlignment="1" applyProtection="1">
      <alignment horizontal="right" vertical="center" wrapText="1"/>
      <protection/>
    </xf>
    <xf numFmtId="0" fontId="101" fillId="0" borderId="44" xfId="0" applyFont="1" applyFill="1" applyBorder="1" applyAlignment="1" applyProtection="1">
      <alignment horizontal="left" vertical="center" wrapText="1" inden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8" fillId="0" borderId="50" xfId="0" applyFont="1" applyFill="1" applyBorder="1" applyAlignment="1" applyProtection="1">
      <alignment vertical="center"/>
      <protection/>
    </xf>
    <xf numFmtId="0" fontId="105" fillId="0" borderId="51" xfId="0" applyFont="1" applyFill="1" applyBorder="1" applyAlignment="1" applyProtection="1">
      <alignment horizontal="left" vertical="center" wrapText="1" indent="2"/>
      <protection/>
    </xf>
    <xf numFmtId="3" fontId="98" fillId="0" borderId="52" xfId="0" applyNumberFormat="1" applyFont="1" applyFill="1" applyBorder="1" applyAlignment="1" applyProtection="1">
      <alignment horizontal="right" vertical="center" wrapText="1"/>
      <protection/>
    </xf>
    <xf numFmtId="0" fontId="99" fillId="0" borderId="21" xfId="0" applyFont="1" applyFill="1" applyBorder="1" applyAlignment="1" applyProtection="1">
      <alignment horizontal="left" vertical="center" wrapText="1"/>
      <protection/>
    </xf>
    <xf numFmtId="0" fontId="90" fillId="0" borderId="21" xfId="0" applyFont="1" applyFill="1" applyBorder="1" applyAlignment="1" applyProtection="1">
      <alignment horizontal="left" vertical="center" wrapText="1"/>
      <protection/>
    </xf>
    <xf numFmtId="0" fontId="98" fillId="0" borderId="32" xfId="0" applyFont="1" applyFill="1" applyBorder="1" applyAlignment="1" applyProtection="1">
      <alignment horizontal="left" vertical="center" wrapText="1"/>
      <protection/>
    </xf>
    <xf numFmtId="0" fontId="101" fillId="0" borderId="35" xfId="0" applyFont="1" applyFill="1" applyBorder="1" applyAlignment="1" applyProtection="1">
      <alignment horizontal="left" vertical="center" wrapText="1" indent="3"/>
      <protection/>
    </xf>
    <xf numFmtId="0" fontId="101" fillId="0" borderId="53" xfId="0" applyFont="1" applyFill="1" applyBorder="1" applyAlignment="1" applyProtection="1">
      <alignment horizontal="left" vertical="center" wrapText="1" indent="3"/>
      <protection/>
    </xf>
    <xf numFmtId="0" fontId="99" fillId="0" borderId="35" xfId="0" applyFont="1" applyFill="1" applyBorder="1" applyAlignment="1" applyProtection="1">
      <alignment horizontal="left" vertical="center" wrapText="1"/>
      <protection/>
    </xf>
    <xf numFmtId="0" fontId="102" fillId="0" borderId="32" xfId="0" applyFont="1" applyFill="1" applyBorder="1" applyAlignment="1" applyProtection="1">
      <alignment horizontal="left" vertical="center" wrapText="1" indent="2"/>
      <protection/>
    </xf>
    <xf numFmtId="0" fontId="102" fillId="0" borderId="25" xfId="0" applyFont="1" applyFill="1" applyBorder="1" applyAlignment="1" applyProtection="1">
      <alignment horizontal="left" vertical="center" wrapText="1" indent="4"/>
      <protection/>
    </xf>
    <xf numFmtId="0" fontId="102" fillId="0" borderId="25" xfId="0" applyFont="1" applyFill="1" applyBorder="1" applyAlignment="1" applyProtection="1">
      <alignment horizontal="left" vertical="center" wrapText="1" indent="6"/>
      <protection/>
    </xf>
    <xf numFmtId="0" fontId="106" fillId="0" borderId="35" xfId="0" applyFont="1" applyFill="1" applyBorder="1" applyAlignment="1" applyProtection="1">
      <alignment horizontal="left" vertical="center" wrapText="1" indent="2"/>
      <protection/>
    </xf>
    <xf numFmtId="3" fontId="99" fillId="0" borderId="22" xfId="0" applyNumberFormat="1" applyFont="1" applyFill="1" applyBorder="1" applyAlignment="1" applyProtection="1">
      <alignment horizontal="right" vertical="center" wrapText="1"/>
      <protection/>
    </xf>
    <xf numFmtId="3" fontId="99" fillId="33" borderId="33" xfId="0" applyNumberFormat="1" applyFont="1" applyFill="1" applyBorder="1" applyAlignment="1" applyProtection="1">
      <alignment vertical="center" wrapText="1"/>
      <protection locked="0"/>
    </xf>
    <xf numFmtId="3" fontId="102" fillId="0" borderId="33" xfId="0" applyNumberFormat="1" applyFont="1" applyFill="1" applyBorder="1" applyAlignment="1" applyProtection="1">
      <alignment vertical="center" wrapText="1"/>
      <protection/>
    </xf>
    <xf numFmtId="3" fontId="102" fillId="0" borderId="26" xfId="0" applyNumberFormat="1" applyFont="1" applyFill="1" applyBorder="1" applyAlignment="1" applyProtection="1">
      <alignment vertical="center" wrapText="1"/>
      <protection/>
    </xf>
    <xf numFmtId="3" fontId="102" fillId="33" borderId="26" xfId="0" applyNumberFormat="1" applyFont="1" applyFill="1" applyBorder="1" applyAlignment="1" applyProtection="1">
      <alignment vertical="center" wrapText="1"/>
      <protection locked="0"/>
    </xf>
    <xf numFmtId="3" fontId="102" fillId="33" borderId="47" xfId="0" applyNumberFormat="1" applyFont="1" applyFill="1" applyBorder="1" applyAlignment="1" applyProtection="1">
      <alignment vertical="center" wrapText="1"/>
      <protection locked="0"/>
    </xf>
    <xf numFmtId="2" fontId="104" fillId="0" borderId="21" xfId="0" applyNumberFormat="1" applyFont="1" applyFill="1" applyBorder="1" applyAlignment="1" applyProtection="1">
      <alignment horizontal="left" vertical="center" wrapText="1"/>
      <protection/>
    </xf>
    <xf numFmtId="2" fontId="88" fillId="0" borderId="25" xfId="0" applyNumberFormat="1" applyFont="1" applyFill="1" applyBorder="1" applyAlignment="1" applyProtection="1">
      <alignment horizontal="left" vertical="center" wrapText="1" indent="2"/>
      <protection/>
    </xf>
    <xf numFmtId="2" fontId="88" fillId="0" borderId="35" xfId="0" applyNumberFormat="1" applyFont="1" applyFill="1" applyBorder="1" applyAlignment="1" applyProtection="1">
      <alignment horizontal="left" vertical="center" wrapText="1" indent="2"/>
      <protection/>
    </xf>
    <xf numFmtId="2" fontId="104" fillId="0" borderId="32" xfId="0" applyNumberFormat="1" applyFont="1" applyFill="1" applyBorder="1" applyAlignment="1" applyProtection="1">
      <alignment horizontal="left" vertical="center" wrapText="1"/>
      <protection/>
    </xf>
    <xf numFmtId="0" fontId="104" fillId="0" borderId="32" xfId="0" applyFont="1" applyFill="1" applyBorder="1" applyAlignment="1" applyProtection="1">
      <alignment horizontal="left" vertical="center" wrapText="1"/>
      <protection/>
    </xf>
    <xf numFmtId="0" fontId="99" fillId="0" borderId="25" xfId="0" applyFont="1" applyFill="1" applyBorder="1" applyAlignment="1" applyProtection="1">
      <alignment horizontal="left" vertical="center" wrapText="1" indent="2"/>
      <protection/>
    </xf>
    <xf numFmtId="0" fontId="88" fillId="0" borderId="25" xfId="0" applyFont="1" applyFill="1" applyBorder="1" applyAlignment="1" applyProtection="1">
      <alignment horizontal="left" vertical="center" wrapText="1" indent="4"/>
      <protection/>
    </xf>
    <xf numFmtId="0" fontId="88" fillId="0" borderId="35" xfId="0" applyFont="1" applyFill="1" applyBorder="1" applyAlignment="1" applyProtection="1">
      <alignment horizontal="left" vertical="center" wrapText="1" indent="4"/>
      <protection/>
    </xf>
    <xf numFmtId="0" fontId="104" fillId="0" borderId="21" xfId="0" applyFont="1" applyFill="1" applyBorder="1" applyAlignment="1" applyProtection="1">
      <alignment horizontal="left" vertical="center" wrapText="1"/>
      <protection/>
    </xf>
    <xf numFmtId="0" fontId="107" fillId="0" borderId="25" xfId="0" applyFont="1" applyFill="1" applyBorder="1" applyAlignment="1" applyProtection="1">
      <alignment horizontal="left" vertical="center" wrapText="1" indent="4"/>
      <protection/>
    </xf>
    <xf numFmtId="0" fontId="20" fillId="0" borderId="25" xfId="0" applyFont="1" applyFill="1" applyBorder="1" applyAlignment="1">
      <alignment wrapText="1"/>
    </xf>
    <xf numFmtId="0" fontId="108" fillId="0" borderId="25" xfId="0" applyFont="1" applyFill="1" applyBorder="1" applyAlignment="1">
      <alignment wrapText="1"/>
    </xf>
    <xf numFmtId="0" fontId="104" fillId="0" borderId="35" xfId="0" applyFont="1" applyFill="1" applyBorder="1" applyAlignment="1" applyProtection="1">
      <alignment horizontal="left" vertical="center" wrapText="1"/>
      <protection/>
    </xf>
    <xf numFmtId="0" fontId="88" fillId="0" borderId="25" xfId="0" applyFont="1" applyFill="1" applyBorder="1" applyAlignment="1" applyProtection="1">
      <alignment horizontal="left" vertical="center" wrapText="1" indent="2"/>
      <protection/>
    </xf>
    <xf numFmtId="0" fontId="88" fillId="0" borderId="32" xfId="0" applyFont="1" applyFill="1" applyBorder="1" applyAlignment="1" applyProtection="1">
      <alignment horizontal="left" vertical="center" wrapText="1" indent="2"/>
      <protection/>
    </xf>
    <xf numFmtId="0" fontId="88" fillId="0" borderId="53" xfId="0" applyFont="1" applyFill="1" applyBorder="1" applyAlignment="1" applyProtection="1">
      <alignment horizontal="left" vertical="center" wrapText="1" indent="2"/>
      <protection/>
    </xf>
    <xf numFmtId="0" fontId="107" fillId="0" borderId="35" xfId="0" applyFont="1" applyFill="1" applyBorder="1" applyAlignment="1" applyProtection="1">
      <alignment horizontal="left" vertical="center" wrapText="1" indent="4"/>
      <protection/>
    </xf>
    <xf numFmtId="0" fontId="88" fillId="0" borderId="35" xfId="0" applyFont="1" applyFill="1" applyBorder="1" applyAlignment="1" applyProtection="1">
      <alignment horizontal="left" vertical="center" wrapText="1" indent="2"/>
      <protection/>
    </xf>
    <xf numFmtId="0" fontId="88" fillId="0" borderId="18" xfId="0" applyFont="1" applyFill="1" applyBorder="1" applyAlignment="1" applyProtection="1">
      <alignment horizontal="left" vertical="center" wrapText="1" indent="2"/>
      <protection/>
    </xf>
    <xf numFmtId="3" fontId="104" fillId="0" borderId="33" xfId="0" applyNumberFormat="1" applyFont="1" applyFill="1" applyBorder="1" applyAlignment="1" applyProtection="1">
      <alignment horizontal="right" vertical="center" wrapText="1"/>
      <protection/>
    </xf>
    <xf numFmtId="3" fontId="104" fillId="33" borderId="33" xfId="0" applyNumberFormat="1" applyFont="1" applyFill="1" applyBorder="1" applyAlignment="1" applyProtection="1">
      <alignment horizontal="right" vertical="center" wrapText="1"/>
      <protection locked="0"/>
    </xf>
    <xf numFmtId="3" fontId="104" fillId="0" borderId="22" xfId="0" applyNumberFormat="1" applyFont="1" applyFill="1" applyBorder="1" applyAlignment="1" applyProtection="1">
      <alignment horizontal="right" vertical="center" wrapText="1"/>
      <protection/>
    </xf>
    <xf numFmtId="3" fontId="107" fillId="33" borderId="26" xfId="0" applyNumberFormat="1" applyFont="1" applyFill="1" applyBorder="1" applyAlignment="1" applyProtection="1">
      <alignment horizontal="right" vertical="center" wrapText="1"/>
      <protection locked="0"/>
    </xf>
    <xf numFmtId="3" fontId="18" fillId="33" borderId="26" xfId="0" applyNumberFormat="1" applyFont="1" applyFill="1" applyBorder="1" applyAlignment="1" applyProtection="1">
      <alignment horizontal="right" vertical="center" wrapText="1"/>
      <protection locked="0"/>
    </xf>
    <xf numFmtId="3" fontId="107" fillId="33" borderId="33" xfId="0" applyNumberFormat="1" applyFont="1" applyFill="1" applyBorder="1" applyAlignment="1" applyProtection="1">
      <alignment horizontal="right" vertical="center" wrapText="1"/>
      <protection locked="0"/>
    </xf>
    <xf numFmtId="3" fontId="18" fillId="33" borderId="33" xfId="0" applyNumberFormat="1" applyFont="1" applyFill="1" applyBorder="1" applyAlignment="1" applyProtection="1">
      <alignment horizontal="right" vertical="center" wrapText="1"/>
      <protection locked="0"/>
    </xf>
    <xf numFmtId="3" fontId="104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104" fillId="33" borderId="47" xfId="0" applyNumberFormat="1" applyFont="1" applyFill="1" applyBorder="1" applyAlignment="1" applyProtection="1">
      <alignment horizontal="right" vertical="center" wrapText="1"/>
      <protection locked="0"/>
    </xf>
    <xf numFmtId="3" fontId="88" fillId="33" borderId="54" xfId="0" applyNumberFormat="1" applyFont="1" applyFill="1" applyBorder="1" applyAlignment="1" applyProtection="1">
      <alignment horizontal="right" vertical="center" wrapText="1"/>
      <protection locked="0"/>
    </xf>
    <xf numFmtId="3" fontId="109" fillId="0" borderId="22" xfId="0" applyNumberFormat="1" applyFont="1" applyFill="1" applyBorder="1" applyAlignment="1" applyProtection="1">
      <alignment horizontal="right" vertical="center" wrapText="1"/>
      <protection/>
    </xf>
    <xf numFmtId="3" fontId="107" fillId="33" borderId="47" xfId="0" applyNumberFormat="1" applyFont="1" applyFill="1" applyBorder="1" applyAlignment="1" applyProtection="1">
      <alignment horizontal="right" vertical="center" wrapText="1"/>
      <protection locked="0"/>
    </xf>
    <xf numFmtId="3" fontId="99" fillId="33" borderId="55" xfId="0" applyNumberFormat="1" applyFont="1" applyFill="1" applyBorder="1" applyAlignment="1" applyProtection="1">
      <alignment horizontal="right" vertical="center" wrapText="1"/>
      <protection locked="0"/>
    </xf>
    <xf numFmtId="3" fontId="88" fillId="33" borderId="55" xfId="0" applyNumberFormat="1" applyFont="1" applyFill="1" applyBorder="1" applyAlignment="1" applyProtection="1">
      <alignment horizontal="right" vertical="center" wrapText="1"/>
      <protection locked="0"/>
    </xf>
    <xf numFmtId="3" fontId="88" fillId="0" borderId="22" xfId="0" applyNumberFormat="1" applyFont="1" applyFill="1" applyBorder="1" applyAlignment="1" applyProtection="1">
      <alignment horizontal="right" vertical="center" wrapText="1"/>
      <protection/>
    </xf>
    <xf numFmtId="3" fontId="99" fillId="0" borderId="47" xfId="0" applyNumberFormat="1" applyFont="1" applyFill="1" applyBorder="1" applyAlignment="1" applyProtection="1">
      <alignment vertical="center" wrapText="1"/>
      <protection/>
    </xf>
    <xf numFmtId="0" fontId="88" fillId="33" borderId="22" xfId="0" applyFont="1" applyFill="1" applyBorder="1" applyAlignment="1" applyProtection="1">
      <alignment horizontal="center" vertical="center"/>
      <protection locked="0"/>
    </xf>
    <xf numFmtId="0" fontId="107" fillId="0" borderId="18" xfId="0" applyFont="1" applyFill="1" applyBorder="1" applyAlignment="1" applyProtection="1">
      <alignment horizontal="left" vertical="center" wrapText="1" indent="2"/>
      <protection/>
    </xf>
    <xf numFmtId="49" fontId="86" fillId="33" borderId="12" xfId="0" applyNumberFormat="1" applyFont="1" applyFill="1" applyBorder="1" applyAlignment="1" applyProtection="1">
      <alignment vertical="center" wrapText="1"/>
      <protection locked="0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top" wrapText="1"/>
    </xf>
    <xf numFmtId="0" fontId="99" fillId="0" borderId="31" xfId="0" applyFont="1" applyFill="1" applyBorder="1" applyAlignment="1" applyProtection="1">
      <alignment horizontal="left" vertical="center" wrapText="1" indent="1"/>
      <protection/>
    </xf>
    <xf numFmtId="3" fontId="88" fillId="33" borderId="46" xfId="0" applyNumberFormat="1" applyFont="1" applyFill="1" applyBorder="1" applyAlignment="1" applyProtection="1">
      <alignment vertical="center" wrapText="1"/>
      <protection locked="0"/>
    </xf>
    <xf numFmtId="2" fontId="104" fillId="0" borderId="56" xfId="0" applyNumberFormat="1" applyFont="1" applyFill="1" applyBorder="1" applyAlignment="1" applyProtection="1">
      <alignment horizontal="left" vertical="center" wrapText="1"/>
      <protection/>
    </xf>
    <xf numFmtId="2" fontId="11" fillId="0" borderId="14" xfId="0" applyNumberFormat="1" applyFont="1" applyFill="1" applyBorder="1" applyAlignment="1" applyProtection="1">
      <alignment horizontal="center" vertical="center" wrapText="1"/>
      <protection/>
    </xf>
    <xf numFmtId="2" fontId="104" fillId="0" borderId="21" xfId="0" applyNumberFormat="1" applyFont="1" applyFill="1" applyBorder="1" applyAlignment="1" applyProtection="1">
      <alignment horizontal="left" vertical="center" wrapText="1" indent="2"/>
      <protection/>
    </xf>
    <xf numFmtId="0" fontId="21" fillId="33" borderId="12" xfId="0" applyFont="1" applyFill="1" applyBorder="1" applyAlignment="1" applyProtection="1">
      <alignment horizont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3" fontId="9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106" fillId="0" borderId="30" xfId="0" applyFont="1" applyFill="1" applyBorder="1" applyAlignment="1" applyProtection="1">
      <alignment horizontal="left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106" fillId="0" borderId="35" xfId="0" applyFont="1" applyFill="1" applyBorder="1" applyAlignment="1" applyProtection="1">
      <alignment horizontal="left" vertical="center" wrapText="1"/>
      <protection/>
    </xf>
    <xf numFmtId="3" fontId="101" fillId="33" borderId="47" xfId="0" applyNumberFormat="1" applyFont="1" applyFill="1" applyBorder="1" applyAlignment="1" applyProtection="1">
      <alignment horizontal="right" vertical="center" wrapText="1"/>
      <protection locked="0"/>
    </xf>
    <xf numFmtId="0" fontId="88" fillId="7" borderId="23" xfId="0" applyFont="1" applyFill="1" applyBorder="1" applyAlignment="1" applyProtection="1">
      <alignment horizontal="left" vertical="center" wrapText="1" indent="1"/>
      <protection/>
    </xf>
    <xf numFmtId="0" fontId="4" fillId="7" borderId="28" xfId="0" applyFont="1" applyFill="1" applyBorder="1" applyAlignment="1" applyProtection="1">
      <alignment horizontal="center" vertical="center" wrapText="1"/>
      <protection/>
    </xf>
    <xf numFmtId="0" fontId="88" fillId="7" borderId="25" xfId="0" applyFont="1" applyFill="1" applyBorder="1" applyAlignment="1" applyProtection="1">
      <alignment horizontal="left" vertical="center" wrapText="1" indent="3"/>
      <protection/>
    </xf>
    <xf numFmtId="3" fontId="88" fillId="7" borderId="46" xfId="0" applyNumberFormat="1" applyFont="1" applyFill="1" applyBorder="1" applyAlignment="1" applyProtection="1">
      <alignment horizontal="right" vertical="center" wrapText="1"/>
      <protection locked="0"/>
    </xf>
    <xf numFmtId="0" fontId="95" fillId="7" borderId="30" xfId="0" applyFont="1" applyFill="1" applyBorder="1" applyAlignment="1" applyProtection="1">
      <alignment horizontal="left" vertical="center" wrapText="1" indent="2"/>
      <protection/>
    </xf>
    <xf numFmtId="0" fontId="4" fillId="7" borderId="15" xfId="0" applyFont="1" applyFill="1" applyBorder="1" applyAlignment="1" applyProtection="1">
      <alignment horizontal="center" vertical="center" wrapText="1"/>
      <protection/>
    </xf>
    <xf numFmtId="3" fontId="93" fillId="0" borderId="26" xfId="0" applyNumberFormat="1" applyFont="1" applyFill="1" applyBorder="1" applyAlignment="1" applyProtection="1">
      <alignment horizontal="right" vertical="center" wrapText="1"/>
      <protection/>
    </xf>
    <xf numFmtId="2" fontId="110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wrapText="1"/>
    </xf>
    <xf numFmtId="0" fontId="104" fillId="0" borderId="16" xfId="0" applyFont="1" applyFill="1" applyBorder="1" applyAlignment="1" applyProtection="1">
      <alignment horizontal="left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04" fillId="0" borderId="18" xfId="0" applyFont="1" applyFill="1" applyBorder="1" applyAlignment="1" applyProtection="1">
      <alignment horizontal="left" vertical="center" wrapText="1"/>
      <protection/>
    </xf>
    <xf numFmtId="0" fontId="104" fillId="0" borderId="31" xfId="0" applyFont="1" applyFill="1" applyBorder="1" applyAlignment="1" applyProtection="1">
      <alignment horizontal="left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04" fillId="0" borderId="57" xfId="0" applyFont="1" applyFill="1" applyBorder="1" applyAlignment="1" applyProtection="1">
      <alignment horizontal="left" vertical="center" wrapText="1"/>
      <protection/>
    </xf>
    <xf numFmtId="0" fontId="11" fillId="0" borderId="58" xfId="0" applyFont="1" applyFill="1" applyBorder="1" applyAlignment="1" applyProtection="1">
      <alignment horizontal="center" vertical="center" wrapText="1"/>
      <protection/>
    </xf>
    <xf numFmtId="0" fontId="111" fillId="0" borderId="59" xfId="0" applyFont="1" applyFill="1" applyBorder="1" applyAlignment="1" applyProtection="1">
      <alignment horizontal="left" vertical="center" wrapText="1"/>
      <protection/>
    </xf>
    <xf numFmtId="0" fontId="104" fillId="0" borderId="18" xfId="0" applyFont="1" applyFill="1" applyBorder="1" applyAlignment="1" applyProtection="1">
      <alignment horizontal="left" vertical="center" wrapText="1" indent="2"/>
      <protection/>
    </xf>
    <xf numFmtId="0" fontId="88" fillId="0" borderId="25" xfId="0" applyFont="1" applyFill="1" applyBorder="1" applyAlignment="1" applyProtection="1">
      <alignment horizontal="left" vertical="center" wrapText="1"/>
      <protection/>
    </xf>
    <xf numFmtId="0" fontId="88" fillId="0" borderId="13" xfId="0" applyFont="1" applyFill="1" applyBorder="1" applyAlignment="1" applyProtection="1">
      <alignment horizontal="left" vertical="center" wrapText="1"/>
      <protection/>
    </xf>
    <xf numFmtId="0" fontId="88" fillId="0" borderId="32" xfId="0" applyFont="1" applyFill="1" applyBorder="1" applyAlignment="1" applyProtection="1">
      <alignment horizontal="left" vertical="center" wrapText="1"/>
      <protection/>
    </xf>
    <xf numFmtId="0" fontId="88" fillId="0" borderId="35" xfId="0" applyFont="1" applyFill="1" applyBorder="1" applyAlignment="1" applyProtection="1">
      <alignment horizontal="left" vertical="center" wrapText="1"/>
      <protection/>
    </xf>
    <xf numFmtId="0" fontId="90" fillId="0" borderId="13" xfId="0" applyFont="1" applyFill="1" applyBorder="1" applyAlignment="1" applyProtection="1">
      <alignment horizontal="left" vertical="center" wrapText="1"/>
      <protection/>
    </xf>
    <xf numFmtId="0" fontId="17" fillId="0" borderId="37" xfId="0" applyFont="1" applyFill="1" applyBorder="1" applyAlignment="1" applyProtection="1">
      <alignment horizontal="left" vertical="center" wrapText="1"/>
      <protection/>
    </xf>
    <xf numFmtId="0" fontId="105" fillId="0" borderId="51" xfId="0" applyFont="1" applyFill="1" applyBorder="1" applyAlignment="1" applyProtection="1">
      <alignment horizontal="left" vertical="center" wrapText="1"/>
      <protection/>
    </xf>
    <xf numFmtId="0" fontId="101" fillId="0" borderId="35" xfId="0" applyFont="1" applyFill="1" applyBorder="1" applyAlignment="1" applyProtection="1">
      <alignment horizontal="left" vertical="center" wrapText="1"/>
      <protection/>
    </xf>
    <xf numFmtId="0" fontId="101" fillId="0" borderId="53" xfId="0" applyFont="1" applyFill="1" applyBorder="1" applyAlignment="1" applyProtection="1">
      <alignment horizontal="left" vertical="center" wrapText="1"/>
      <protection/>
    </xf>
    <xf numFmtId="0" fontId="88" fillId="7" borderId="25" xfId="0" applyFont="1" applyFill="1" applyBorder="1" applyAlignment="1" applyProtection="1">
      <alignment horizontal="left" vertical="center" wrapText="1"/>
      <protection/>
    </xf>
    <xf numFmtId="0" fontId="102" fillId="0" borderId="32" xfId="0" applyFont="1" applyFill="1" applyBorder="1" applyAlignment="1" applyProtection="1">
      <alignment horizontal="left" vertical="center" wrapText="1"/>
      <protection/>
    </xf>
    <xf numFmtId="0" fontId="102" fillId="0" borderId="25" xfId="0" applyFont="1" applyFill="1" applyBorder="1" applyAlignment="1" applyProtection="1">
      <alignment horizontal="left" vertical="center" wrapText="1"/>
      <protection/>
    </xf>
    <xf numFmtId="2" fontId="88" fillId="0" borderId="25" xfId="0" applyNumberFormat="1" applyFont="1" applyFill="1" applyBorder="1" applyAlignment="1" applyProtection="1">
      <alignment horizontal="left" vertical="center" wrapText="1"/>
      <protection/>
    </xf>
    <xf numFmtId="2" fontId="88" fillId="0" borderId="35" xfId="0" applyNumberFormat="1" applyFont="1" applyFill="1" applyBorder="1" applyAlignment="1" applyProtection="1">
      <alignment horizontal="left" vertical="center" wrapText="1"/>
      <protection/>
    </xf>
    <xf numFmtId="0" fontId="107" fillId="0" borderId="25" xfId="0" applyFont="1" applyFill="1" applyBorder="1" applyAlignment="1" applyProtection="1">
      <alignment horizontal="left" vertical="center" wrapText="1"/>
      <protection/>
    </xf>
    <xf numFmtId="0" fontId="88" fillId="0" borderId="53" xfId="0" applyFont="1" applyFill="1" applyBorder="1" applyAlignment="1" applyProtection="1">
      <alignment horizontal="left" vertical="center" wrapText="1"/>
      <protection/>
    </xf>
    <xf numFmtId="0" fontId="107" fillId="0" borderId="35" xfId="0" applyFont="1" applyFill="1" applyBorder="1" applyAlignment="1" applyProtection="1">
      <alignment horizontal="left" vertical="center" wrapText="1"/>
      <protection/>
    </xf>
    <xf numFmtId="0" fontId="88" fillId="0" borderId="18" xfId="0" applyFont="1" applyFill="1" applyBorder="1" applyAlignment="1" applyProtection="1">
      <alignment horizontal="left" vertical="center" wrapText="1"/>
      <protection/>
    </xf>
    <xf numFmtId="0" fontId="107" fillId="0" borderId="18" xfId="0" applyFont="1" applyFill="1" applyBorder="1" applyAlignment="1" applyProtection="1">
      <alignment horizontal="left" vertical="center" wrapText="1"/>
      <protection/>
    </xf>
    <xf numFmtId="0" fontId="98" fillId="0" borderId="57" xfId="0" applyFont="1" applyFill="1" applyBorder="1" applyAlignment="1" applyProtection="1">
      <alignment horizontal="left" vertical="center" wrapText="1"/>
      <protection/>
    </xf>
    <xf numFmtId="0" fontId="98" fillId="0" borderId="59" xfId="0" applyFont="1" applyFill="1" applyBorder="1" applyAlignment="1" applyProtection="1">
      <alignment horizontal="left" vertical="center" wrapText="1"/>
      <protection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3" fontId="4" fillId="36" borderId="60" xfId="0" applyNumberFormat="1" applyFont="1" applyFill="1" applyBorder="1" applyAlignment="1" applyProtection="1">
      <alignment horizontal="right" vertical="center" wrapText="1"/>
      <protection locked="0"/>
    </xf>
    <xf numFmtId="0" fontId="104" fillId="0" borderId="19" xfId="0" applyFont="1" applyBorder="1" applyAlignment="1" applyProtection="1">
      <alignment/>
      <protection/>
    </xf>
    <xf numFmtId="0" fontId="88" fillId="0" borderId="61" xfId="0" applyFont="1" applyFill="1" applyBorder="1" applyAlignment="1" applyProtection="1">
      <alignment horizontal="center" vertical="center" wrapText="1"/>
      <protection/>
    </xf>
    <xf numFmtId="0" fontId="109" fillId="0" borderId="23" xfId="0" applyFont="1" applyBorder="1" applyAlignment="1" applyProtection="1">
      <alignment/>
      <protection/>
    </xf>
    <xf numFmtId="3" fontId="88" fillId="0" borderId="60" xfId="0" applyNumberFormat="1" applyFont="1" applyFill="1" applyBorder="1" applyAlignment="1" applyProtection="1">
      <alignment/>
      <protection/>
    </xf>
    <xf numFmtId="0" fontId="88" fillId="0" borderId="60" xfId="0" applyFont="1" applyFill="1" applyBorder="1" applyAlignment="1" applyProtection="1">
      <alignment/>
      <protection/>
    </xf>
    <xf numFmtId="0" fontId="109" fillId="0" borderId="30" xfId="0" applyFont="1" applyBorder="1" applyAlignment="1" applyProtection="1">
      <alignment wrapText="1"/>
      <protection/>
    </xf>
    <xf numFmtId="3" fontId="88" fillId="0" borderId="62" xfId="0" applyNumberFormat="1" applyFont="1" applyFill="1" applyBorder="1" applyAlignment="1" applyProtection="1">
      <alignment/>
      <protection/>
    </xf>
    <xf numFmtId="3" fontId="88" fillId="0" borderId="60" xfId="0" applyNumberFormat="1" applyFont="1" applyBorder="1" applyAlignment="1" applyProtection="1">
      <alignment/>
      <protection/>
    </xf>
    <xf numFmtId="0" fontId="88" fillId="0" borderId="60" xfId="0" applyFont="1" applyBorder="1" applyAlignment="1" applyProtection="1">
      <alignment/>
      <protection/>
    </xf>
    <xf numFmtId="3" fontId="88" fillId="0" borderId="62" xfId="0" applyNumberFormat="1" applyFont="1" applyBorder="1" applyAlignment="1" applyProtection="1">
      <alignment/>
      <protection/>
    </xf>
    <xf numFmtId="0" fontId="22" fillId="0" borderId="63" xfId="0" applyFont="1" applyFill="1" applyBorder="1" applyAlignment="1" applyProtection="1">
      <alignment horizontal="left" vertical="center" wrapText="1" indent="2"/>
      <protection/>
    </xf>
    <xf numFmtId="3" fontId="19" fillId="0" borderId="52" xfId="0" applyNumberFormat="1" applyFont="1" applyFill="1" applyBorder="1" applyAlignment="1" applyProtection="1">
      <alignment horizontal="right" vertical="center" wrapText="1"/>
      <protection/>
    </xf>
    <xf numFmtId="49" fontId="86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86" fillId="33" borderId="64" xfId="0" applyNumberFormat="1" applyFont="1" applyFill="1" applyBorder="1" applyAlignment="1" applyProtection="1">
      <alignment horizontal="left" vertical="center" wrapText="1"/>
      <protection locked="0"/>
    </xf>
    <xf numFmtId="49" fontId="8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12" xfId="0" applyFont="1" applyBorder="1" applyAlignment="1" applyProtection="1">
      <alignment horizontal="center" vertical="center" wrapText="1"/>
      <protection/>
    </xf>
    <xf numFmtId="0" fontId="88" fillId="0" borderId="0" xfId="0" applyFont="1" applyAlignment="1" applyProtection="1">
      <alignment horizontal="right" wrapText="1"/>
      <protection/>
    </xf>
    <xf numFmtId="49" fontId="8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86" fillId="0" borderId="12" xfId="0" applyFont="1" applyBorder="1" applyAlignment="1" applyProtection="1">
      <alignment horizontal="left" vertical="center" wrapText="1"/>
      <protection/>
    </xf>
    <xf numFmtId="0" fontId="86" fillId="0" borderId="12" xfId="0" applyFont="1" applyBorder="1" applyAlignment="1" applyProtection="1">
      <alignment horizontal="center"/>
      <protection/>
    </xf>
    <xf numFmtId="2" fontId="93" fillId="0" borderId="0" xfId="0" applyNumberFormat="1" applyFont="1" applyFill="1" applyAlignment="1" applyProtection="1">
      <alignment horizontal="left"/>
      <protection/>
    </xf>
    <xf numFmtId="2" fontId="110" fillId="0" borderId="0" xfId="0" applyNumberFormat="1" applyFont="1" applyFill="1" applyAlignment="1" applyProtection="1">
      <alignment horizontal="center"/>
      <protection/>
    </xf>
    <xf numFmtId="2" fontId="112" fillId="0" borderId="0" xfId="0" applyNumberFormat="1" applyFont="1" applyFill="1" applyBorder="1" applyAlignment="1" applyProtection="1">
      <alignment/>
      <protection/>
    </xf>
    <xf numFmtId="2" fontId="90" fillId="37" borderId="0" xfId="0" applyNumberFormat="1" applyFont="1" applyFill="1" applyBorder="1" applyAlignment="1" applyProtection="1">
      <alignment vertical="center" wrapText="1"/>
      <protection/>
    </xf>
    <xf numFmtId="0" fontId="88" fillId="0" borderId="0" xfId="0" applyFont="1" applyBorder="1" applyAlignment="1" applyProtection="1">
      <alignment horizontal="center" vertical="center"/>
      <protection/>
    </xf>
    <xf numFmtId="3" fontId="88" fillId="0" borderId="0" xfId="0" applyNumberFormat="1" applyFont="1" applyBorder="1" applyAlignment="1" applyProtection="1">
      <alignment vertical="center" wrapText="1"/>
      <protection/>
    </xf>
    <xf numFmtId="14" fontId="88" fillId="0" borderId="65" xfId="0" applyNumberFormat="1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center" vertical="center" wrapText="1"/>
      <protection/>
    </xf>
    <xf numFmtId="3" fontId="88" fillId="0" borderId="0" xfId="0" applyNumberFormat="1" applyFont="1" applyFill="1" applyBorder="1" applyAlignment="1" applyProtection="1">
      <alignment/>
      <protection/>
    </xf>
    <xf numFmtId="0" fontId="88" fillId="0" borderId="0" xfId="0" applyFont="1" applyFill="1" applyBorder="1" applyAlignment="1" applyProtection="1">
      <alignment/>
      <protection/>
    </xf>
    <xf numFmtId="3" fontId="88" fillId="0" borderId="0" xfId="0" applyNumberFormat="1" applyFont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 horizontal="right" vertical="center" wrapText="1"/>
      <protection/>
    </xf>
    <xf numFmtId="2" fontId="90" fillId="37" borderId="57" xfId="0" applyNumberFormat="1" applyFont="1" applyFill="1" applyBorder="1" applyAlignment="1" applyProtection="1">
      <alignment horizontal="center" vertical="center" wrapText="1"/>
      <protection/>
    </xf>
    <xf numFmtId="2" fontId="90" fillId="37" borderId="66" xfId="0" applyNumberFormat="1" applyFont="1" applyFill="1" applyBorder="1" applyAlignment="1" applyProtection="1">
      <alignment horizontal="center" vertical="center" wrapText="1"/>
      <protection/>
    </xf>
    <xf numFmtId="2" fontId="90" fillId="37" borderId="59" xfId="0" applyNumberFormat="1" applyFont="1" applyFill="1" applyBorder="1" applyAlignment="1" applyProtection="1">
      <alignment horizontal="center" vertical="center" wrapText="1"/>
      <protection/>
    </xf>
    <xf numFmtId="3" fontId="88" fillId="0" borderId="52" xfId="0" applyNumberFormat="1" applyFont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49" fontId="25" fillId="0" borderId="12" xfId="0" applyNumberFormat="1" applyFont="1" applyFill="1" applyBorder="1" applyAlignment="1" applyProtection="1">
      <alignment horizontal="left" vertical="top" wrapText="1"/>
      <protection/>
    </xf>
    <xf numFmtId="176" fontId="25" fillId="33" borderId="12" xfId="0" applyNumberFormat="1" applyFont="1" applyFill="1" applyBorder="1" applyAlignment="1" applyProtection="1">
      <alignment horizontal="left" vertical="top" wrapText="1"/>
      <protection locked="0"/>
    </xf>
    <xf numFmtId="176" fontId="25" fillId="0" borderId="12" xfId="0" applyNumberFormat="1" applyFont="1" applyFill="1" applyBorder="1" applyAlignment="1" applyProtection="1">
      <alignment horizontal="left" vertical="top" wrapText="1"/>
      <protection/>
    </xf>
    <xf numFmtId="0" fontId="113" fillId="0" borderId="0" xfId="0" applyFont="1" applyAlignment="1" applyProtection="1">
      <alignment vertical="center"/>
      <protection/>
    </xf>
    <xf numFmtId="0" fontId="114" fillId="0" borderId="0" xfId="0" applyFont="1" applyAlignment="1" applyProtection="1">
      <alignment vertical="center"/>
      <protection/>
    </xf>
    <xf numFmtId="0" fontId="28" fillId="0" borderId="18" xfId="0" applyFont="1" applyFill="1" applyBorder="1" applyAlignment="1" applyProtection="1">
      <alignment vertical="center" wrapText="1"/>
      <protection/>
    </xf>
    <xf numFmtId="0" fontId="89" fillId="0" borderId="0" xfId="0" applyFont="1" applyAlignment="1" applyProtection="1">
      <alignment horizontal="left"/>
      <protection/>
    </xf>
    <xf numFmtId="0" fontId="90" fillId="0" borderId="16" xfId="0" applyFont="1" applyFill="1" applyBorder="1" applyAlignment="1" applyProtection="1">
      <alignment horizontal="left" vertical="center" wrapText="1"/>
      <protection/>
    </xf>
    <xf numFmtId="0" fontId="88" fillId="0" borderId="67" xfId="0" applyFont="1" applyBorder="1" applyAlignment="1" applyProtection="1">
      <alignment/>
      <protection/>
    </xf>
    <xf numFmtId="0" fontId="88" fillId="0" borderId="52" xfId="0" applyFont="1" applyBorder="1" applyAlignment="1" applyProtection="1">
      <alignment horizontal="center" vertical="center" wrapText="1"/>
      <protection/>
    </xf>
    <xf numFmtId="0" fontId="29" fillId="0" borderId="68" xfId="0" applyFont="1" applyFill="1" applyBorder="1" applyAlignment="1" applyProtection="1">
      <alignment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2" fontId="110" fillId="0" borderId="0" xfId="0" applyNumberFormat="1" applyFont="1" applyFill="1" applyAlignment="1" applyProtection="1">
      <alignment horizontal="center"/>
      <protection/>
    </xf>
    <xf numFmtId="178" fontId="88" fillId="7" borderId="52" xfId="0" applyNumberFormat="1" applyFont="1" applyFill="1" applyBorder="1" applyAlignment="1" applyProtection="1">
      <alignment vertical="center" wrapText="1"/>
      <protection locked="0"/>
    </xf>
    <xf numFmtId="0" fontId="95" fillId="7" borderId="35" xfId="0" applyFont="1" applyFill="1" applyBorder="1" applyAlignment="1" applyProtection="1">
      <alignment horizontal="left" vertical="center" wrapText="1"/>
      <protection/>
    </xf>
    <xf numFmtId="10" fontId="88" fillId="33" borderId="55" xfId="0" applyNumberFormat="1" applyFont="1" applyFill="1" applyBorder="1" applyAlignment="1" applyProtection="1">
      <alignment horizontal="right" vertical="center" wrapText="1"/>
      <protection locked="0"/>
    </xf>
    <xf numFmtId="0" fontId="109" fillId="0" borderId="0" xfId="0" applyFont="1" applyBorder="1" applyAlignment="1" applyProtection="1">
      <alignment wrapText="1"/>
      <protection/>
    </xf>
    <xf numFmtId="0" fontId="9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88" fillId="0" borderId="12" xfId="0" applyFont="1" applyFill="1" applyBorder="1" applyAlignment="1" applyProtection="1">
      <alignment horizontal="left" vertical="center" wrapText="1" indent="3"/>
      <protection/>
    </xf>
    <xf numFmtId="0" fontId="95" fillId="0" borderId="12" xfId="0" applyFont="1" applyFill="1" applyBorder="1" applyAlignment="1" applyProtection="1">
      <alignment horizontal="left" vertical="center" wrapText="1" indent="5"/>
      <protection/>
    </xf>
    <xf numFmtId="3" fontId="88" fillId="33" borderId="12" xfId="0" applyNumberFormat="1" applyFont="1" applyFill="1" applyBorder="1" applyAlignment="1" applyProtection="1">
      <alignment vertical="center" wrapText="1"/>
      <protection locked="0"/>
    </xf>
    <xf numFmtId="0" fontId="95" fillId="0" borderId="12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9" fillId="0" borderId="12" xfId="0" applyFont="1" applyFill="1" applyBorder="1" applyAlignment="1" applyProtection="1">
      <alignment vertical="center" wrapText="1"/>
      <protection/>
    </xf>
    <xf numFmtId="3" fontId="90" fillId="33" borderId="12" xfId="0" applyNumberFormat="1" applyFont="1" applyFill="1" applyBorder="1" applyAlignment="1" applyProtection="1">
      <alignment vertical="center" wrapText="1"/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/>
    </xf>
    <xf numFmtId="178" fontId="99" fillId="7" borderId="55" xfId="0" applyNumberFormat="1" applyFont="1" applyFill="1" applyBorder="1" applyAlignment="1" applyProtection="1">
      <alignment vertical="center" wrapText="1"/>
      <protection locked="0"/>
    </xf>
    <xf numFmtId="0" fontId="90" fillId="7" borderId="3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99" fillId="0" borderId="12" xfId="0" applyFont="1" applyFill="1" applyBorder="1" applyAlignment="1" applyProtection="1">
      <alignment horizontal="left" vertical="center" wrapText="1"/>
      <protection/>
    </xf>
    <xf numFmtId="3" fontId="99" fillId="0" borderId="26" xfId="0" applyNumberFormat="1" applyFont="1" applyFill="1" applyBorder="1" applyAlignment="1" applyProtection="1">
      <alignment vertical="center" wrapText="1"/>
      <protection/>
    </xf>
    <xf numFmtId="3" fontId="90" fillId="0" borderId="22" xfId="0" applyNumberFormat="1" applyFont="1" applyFill="1" applyBorder="1" applyAlignment="1" applyProtection="1">
      <alignment horizontal="right" vertical="center" wrapText="1"/>
      <protection/>
    </xf>
    <xf numFmtId="0" fontId="95" fillId="0" borderId="25" xfId="0" applyFont="1" applyFill="1" applyBorder="1" applyAlignment="1" applyProtection="1">
      <alignment horizontal="left" vertical="center" wrapText="1" indent="5"/>
      <protection/>
    </xf>
    <xf numFmtId="0" fontId="95" fillId="0" borderId="25" xfId="0" applyFont="1" applyFill="1" applyBorder="1" applyAlignment="1" applyProtection="1">
      <alignment vertical="center" wrapText="1"/>
      <protection/>
    </xf>
    <xf numFmtId="0" fontId="99" fillId="0" borderId="25" xfId="0" applyFont="1" applyFill="1" applyBorder="1" applyAlignment="1" applyProtection="1">
      <alignment vertical="center" wrapText="1"/>
      <protection/>
    </xf>
    <xf numFmtId="0" fontId="88" fillId="0" borderId="21" xfId="0" applyFont="1" applyFill="1" applyBorder="1" applyAlignment="1" applyProtection="1">
      <alignment wrapText="1"/>
      <protection/>
    </xf>
    <xf numFmtId="3" fontId="86" fillId="0" borderId="12" xfId="0" applyNumberFormat="1" applyFont="1" applyFill="1" applyBorder="1" applyAlignment="1" applyProtection="1">
      <alignment horizontal="left" vertical="center" wrapText="1"/>
      <protection/>
    </xf>
    <xf numFmtId="3" fontId="86" fillId="0" borderId="12" xfId="0" applyNumberFormat="1" applyFont="1" applyFill="1" applyBorder="1" applyAlignment="1" applyProtection="1">
      <alignment horizontal="left" vertical="center" wrapText="1"/>
      <protection locked="0"/>
    </xf>
    <xf numFmtId="178" fontId="86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86" fillId="0" borderId="12" xfId="0" applyFont="1" applyBorder="1" applyAlignment="1">
      <alignment horizontal="left" vertical="center"/>
    </xf>
    <xf numFmtId="0" fontId="115" fillId="0" borderId="12" xfId="0" applyFont="1" applyBorder="1" applyAlignment="1" applyProtection="1">
      <alignment/>
      <protection/>
    </xf>
    <xf numFmtId="176" fontId="25" fillId="0" borderId="12" xfId="0" applyNumberFormat="1" applyFont="1" applyFill="1" applyBorder="1" applyAlignment="1" applyProtection="1">
      <alignment horizontal="left" vertical="top" wrapText="1"/>
      <protection locked="0"/>
    </xf>
    <xf numFmtId="3" fontId="21" fillId="36" borderId="26" xfId="0" applyNumberFormat="1" applyFont="1" applyFill="1" applyBorder="1" applyAlignment="1" applyProtection="1">
      <alignment vertical="center" wrapText="1"/>
      <protection locked="0"/>
    </xf>
    <xf numFmtId="49" fontId="8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 indent="1"/>
      <protection/>
    </xf>
    <xf numFmtId="49" fontId="25" fillId="0" borderId="12" xfId="0" applyNumberFormat="1" applyFont="1" applyFill="1" applyBorder="1" applyAlignment="1" applyProtection="1">
      <alignment horizontal="left" vertical="top" wrapText="1"/>
      <protection/>
    </xf>
    <xf numFmtId="0" fontId="92" fillId="0" borderId="25" xfId="0" applyFont="1" applyBorder="1" applyAlignment="1" applyProtection="1">
      <alignment horizontal="center" vertical="center"/>
      <protection/>
    </xf>
    <xf numFmtId="0" fontId="92" fillId="0" borderId="69" xfId="0" applyFont="1" applyBorder="1" applyAlignment="1" applyProtection="1">
      <alignment horizontal="center" vertical="center"/>
      <protection/>
    </xf>
    <xf numFmtId="0" fontId="92" fillId="0" borderId="64" xfId="0" applyFont="1" applyBorder="1" applyAlignment="1" applyProtection="1">
      <alignment horizontal="center" vertical="center"/>
      <protection/>
    </xf>
    <xf numFmtId="0" fontId="86" fillId="0" borderId="25" xfId="0" applyFont="1" applyBorder="1" applyAlignment="1" applyProtection="1">
      <alignment horizontal="center"/>
      <protection/>
    </xf>
    <xf numFmtId="0" fontId="86" fillId="0" borderId="69" xfId="0" applyFont="1" applyBorder="1" applyAlignment="1" applyProtection="1">
      <alignment horizontal="center"/>
      <protection/>
    </xf>
    <xf numFmtId="0" fontId="86" fillId="0" borderId="12" xfId="0" applyFont="1" applyBorder="1" applyAlignment="1" applyProtection="1">
      <alignment horizontal="center"/>
      <protection/>
    </xf>
    <xf numFmtId="0" fontId="86" fillId="0" borderId="64" xfId="0" applyFont="1" applyBorder="1" applyAlignment="1" applyProtection="1">
      <alignment horizontal="center"/>
      <protection/>
    </xf>
    <xf numFmtId="0" fontId="86" fillId="0" borderId="25" xfId="0" applyFont="1" applyBorder="1" applyAlignment="1" applyProtection="1">
      <alignment horizontal="center" vertical="center" wrapText="1"/>
      <protection/>
    </xf>
    <xf numFmtId="0" fontId="86" fillId="0" borderId="64" xfId="0" applyFont="1" applyBorder="1" applyAlignment="1" applyProtection="1">
      <alignment horizontal="center" vertical="center" wrapText="1"/>
      <protection/>
    </xf>
    <xf numFmtId="0" fontId="86" fillId="0" borderId="25" xfId="0" applyFont="1" applyBorder="1" applyAlignment="1" applyProtection="1">
      <alignment horizontal="center" vertical="center"/>
      <protection/>
    </xf>
    <xf numFmtId="0" fontId="86" fillId="0" borderId="69" xfId="0" applyFont="1" applyBorder="1" applyAlignment="1" applyProtection="1">
      <alignment horizontal="center" vertical="center"/>
      <protection/>
    </xf>
    <xf numFmtId="0" fontId="86" fillId="0" borderId="64" xfId="0" applyFont="1" applyBorder="1" applyAlignment="1" applyProtection="1">
      <alignment horizontal="center" vertical="center"/>
      <protection/>
    </xf>
    <xf numFmtId="0" fontId="86" fillId="0" borderId="69" xfId="0" applyFont="1" applyBorder="1" applyAlignment="1" applyProtection="1">
      <alignment horizontal="center" vertical="center" wrapText="1"/>
      <protection/>
    </xf>
    <xf numFmtId="0" fontId="86" fillId="0" borderId="25" xfId="0" applyFont="1" applyBorder="1" applyAlignment="1" applyProtection="1">
      <alignment horizontal="center" vertical="top" wrapText="1"/>
      <protection/>
    </xf>
    <xf numFmtId="0" fontId="86" fillId="0" borderId="64" xfId="0" applyFont="1" applyBorder="1" applyAlignment="1" applyProtection="1">
      <alignment horizontal="center" vertical="top" wrapText="1"/>
      <protection/>
    </xf>
    <xf numFmtId="49" fontId="8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86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86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86" fillId="33" borderId="64" xfId="0" applyNumberFormat="1" applyFont="1" applyFill="1" applyBorder="1" applyAlignment="1" applyProtection="1">
      <alignment horizontal="left" vertical="center" wrapText="1"/>
      <protection locked="0"/>
    </xf>
    <xf numFmtId="49" fontId="8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2" fillId="0" borderId="12" xfId="0" applyFont="1" applyBorder="1" applyAlignment="1" applyProtection="1">
      <alignment horizontal="center"/>
      <protection/>
    </xf>
    <xf numFmtId="0" fontId="86" fillId="0" borderId="12" xfId="0" applyFont="1" applyBorder="1" applyAlignment="1" applyProtection="1">
      <alignment horizontal="center" vertical="center" wrapText="1"/>
      <protection/>
    </xf>
    <xf numFmtId="0" fontId="88" fillId="0" borderId="0" xfId="0" applyFont="1" applyAlignment="1" applyProtection="1">
      <alignment horizontal="right" wrapText="1"/>
      <protection/>
    </xf>
    <xf numFmtId="49" fontId="8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16" fillId="0" borderId="0" xfId="0" applyFont="1" applyAlignment="1" applyProtection="1">
      <alignment horizontal="center" vertical="center" wrapText="1"/>
      <protection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92" fillId="0" borderId="13" xfId="0" applyFont="1" applyBorder="1" applyAlignment="1" applyProtection="1">
      <alignment horizontal="center" vertical="center" wrapText="1"/>
      <protection/>
    </xf>
    <xf numFmtId="0" fontId="92" fillId="0" borderId="70" xfId="0" applyFont="1" applyBorder="1" applyAlignment="1" applyProtection="1">
      <alignment horizontal="center" vertical="center" wrapText="1"/>
      <protection/>
    </xf>
    <xf numFmtId="0" fontId="92" fillId="0" borderId="71" xfId="0" applyFont="1" applyBorder="1" applyAlignment="1" applyProtection="1">
      <alignment horizontal="center" vertical="center" wrapText="1"/>
      <protection/>
    </xf>
    <xf numFmtId="0" fontId="92" fillId="0" borderId="12" xfId="0" applyFont="1" applyBorder="1" applyAlignment="1" applyProtection="1">
      <alignment horizontal="center" vertical="center" wrapText="1"/>
      <protection/>
    </xf>
    <xf numFmtId="49" fontId="1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86" fillId="33" borderId="69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25" xfId="0" applyFont="1" applyBorder="1" applyAlignment="1" applyProtection="1">
      <alignment horizontal="left" vertical="center" wrapText="1"/>
      <protection/>
    </xf>
    <xf numFmtId="0" fontId="86" fillId="0" borderId="64" xfId="0" applyFont="1" applyBorder="1" applyAlignment="1" applyProtection="1">
      <alignment horizontal="left" vertical="center" wrapText="1"/>
      <protection/>
    </xf>
    <xf numFmtId="49" fontId="91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91" fillId="33" borderId="69" xfId="0" applyNumberFormat="1" applyFont="1" applyFill="1" applyBorder="1" applyAlignment="1" applyProtection="1">
      <alignment horizontal="left" vertical="center" wrapText="1"/>
      <protection locked="0"/>
    </xf>
    <xf numFmtId="49" fontId="91" fillId="33" borderId="64" xfId="0" applyNumberFormat="1" applyFont="1" applyFill="1" applyBorder="1" applyAlignment="1" applyProtection="1">
      <alignment horizontal="left" vertical="center" wrapText="1"/>
      <protection locked="0"/>
    </xf>
    <xf numFmtId="0" fontId="86" fillId="0" borderId="69" xfId="0" applyFont="1" applyBorder="1" applyAlignment="1" applyProtection="1">
      <alignment horizontal="center" vertical="top" wrapText="1"/>
      <protection/>
    </xf>
    <xf numFmtId="49" fontId="91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91" fillId="33" borderId="69" xfId="0" applyNumberFormat="1" applyFont="1" applyFill="1" applyBorder="1" applyAlignment="1" applyProtection="1">
      <alignment horizontal="center" vertical="center" wrapText="1"/>
      <protection locked="0"/>
    </xf>
    <xf numFmtId="49" fontId="91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117" fillId="0" borderId="70" xfId="0" applyFont="1" applyBorder="1" applyAlignment="1" applyProtection="1">
      <alignment horizontal="center"/>
      <protection/>
    </xf>
    <xf numFmtId="0" fontId="86" fillId="0" borderId="12" xfId="0" applyFont="1" applyBorder="1" applyAlignment="1" applyProtection="1">
      <alignment horizontal="left" vertical="center" wrapText="1"/>
      <protection/>
    </xf>
    <xf numFmtId="49" fontId="9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96" fillId="33" borderId="69" xfId="0" applyNumberFormat="1" applyFont="1" applyFill="1" applyBorder="1" applyAlignment="1" applyProtection="1">
      <alignment horizontal="center" vertical="center" wrapText="1"/>
      <protection locked="0"/>
    </xf>
    <xf numFmtId="49" fontId="96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86" fillId="33" borderId="69" xfId="0" applyNumberFormat="1" applyFont="1" applyFill="1" applyBorder="1" applyAlignment="1" applyProtection="1">
      <alignment horizontal="left" vertical="center" wrapText="1"/>
      <protection locked="0"/>
    </xf>
    <xf numFmtId="0" fontId="118" fillId="0" borderId="12" xfId="0" applyFont="1" applyBorder="1" applyAlignment="1" applyProtection="1">
      <alignment horizontal="center"/>
      <protection/>
    </xf>
    <xf numFmtId="0" fontId="91" fillId="0" borderId="70" xfId="0" applyFont="1" applyBorder="1" applyAlignment="1" applyProtection="1">
      <alignment horizontal="center" vertical="top"/>
      <protection/>
    </xf>
    <xf numFmtId="0" fontId="91" fillId="0" borderId="0" xfId="0" applyFont="1" applyFill="1" applyBorder="1" applyAlignment="1" applyProtection="1">
      <alignment horizontal="center" vertical="top"/>
      <protection/>
    </xf>
    <xf numFmtId="2" fontId="90" fillId="0" borderId="56" xfId="0" applyNumberFormat="1" applyFont="1" applyFill="1" applyBorder="1" applyAlignment="1" applyProtection="1">
      <alignment horizontal="center" vertical="center" wrapText="1"/>
      <protection/>
    </xf>
    <xf numFmtId="2" fontId="90" fillId="0" borderId="44" xfId="0" applyNumberFormat="1" applyFont="1" applyFill="1" applyBorder="1" applyAlignment="1" applyProtection="1">
      <alignment horizontal="center" vertical="center" wrapText="1"/>
      <protection/>
    </xf>
    <xf numFmtId="2" fontId="90" fillId="37" borderId="56" xfId="0" applyNumberFormat="1" applyFont="1" applyFill="1" applyBorder="1" applyAlignment="1" applyProtection="1">
      <alignment horizontal="center" vertical="center" wrapText="1"/>
      <protection/>
    </xf>
    <xf numFmtId="2" fontId="90" fillId="37" borderId="16" xfId="0" applyNumberFormat="1" applyFont="1" applyFill="1" applyBorder="1" applyAlignment="1" applyProtection="1">
      <alignment horizontal="center" vertical="center" wrapText="1"/>
      <protection/>
    </xf>
    <xf numFmtId="2" fontId="90" fillId="37" borderId="72" xfId="0" applyNumberFormat="1" applyFont="1" applyFill="1" applyBorder="1" applyAlignment="1" applyProtection="1">
      <alignment horizontal="center" vertical="center" wrapText="1"/>
      <protection/>
    </xf>
    <xf numFmtId="2" fontId="90" fillId="37" borderId="18" xfId="0" applyNumberFormat="1" applyFont="1" applyFill="1" applyBorder="1" applyAlignment="1" applyProtection="1">
      <alignment horizontal="center" vertical="center" wrapText="1"/>
      <protection/>
    </xf>
    <xf numFmtId="2" fontId="90" fillId="0" borderId="72" xfId="0" applyNumberFormat="1" applyFont="1" applyFill="1" applyBorder="1" applyAlignment="1" applyProtection="1">
      <alignment horizontal="center" vertical="center" wrapText="1"/>
      <protection/>
    </xf>
    <xf numFmtId="2" fontId="90" fillId="0" borderId="53" xfId="0" applyNumberFormat="1" applyFont="1" applyFill="1" applyBorder="1" applyAlignment="1" applyProtection="1">
      <alignment horizontal="center" vertical="center" wrapText="1"/>
      <protection/>
    </xf>
    <xf numFmtId="0" fontId="88" fillId="33" borderId="73" xfId="0" applyFont="1" applyFill="1" applyBorder="1" applyAlignment="1" applyProtection="1">
      <alignment horizontal="center" vertical="center" wrapText="1"/>
      <protection locked="0"/>
    </xf>
    <xf numFmtId="0" fontId="88" fillId="33" borderId="74" xfId="0" applyFont="1" applyFill="1" applyBorder="1" applyAlignment="1" applyProtection="1">
      <alignment horizontal="center" vertical="center" wrapText="1"/>
      <protection locked="0"/>
    </xf>
    <xf numFmtId="2" fontId="9" fillId="0" borderId="75" xfId="0" applyNumberFormat="1" applyFont="1" applyFill="1" applyBorder="1" applyAlignment="1" applyProtection="1">
      <alignment horizontal="center" vertical="center" wrapText="1"/>
      <protection/>
    </xf>
    <xf numFmtId="0" fontId="119" fillId="0" borderId="0" xfId="0" applyFont="1" applyAlignment="1" applyProtection="1">
      <alignment horizontal="right"/>
      <protection/>
    </xf>
    <xf numFmtId="0" fontId="120" fillId="0" borderId="0" xfId="0" applyFont="1" applyAlignment="1" applyProtection="1">
      <alignment horizontal="right"/>
      <protection/>
    </xf>
    <xf numFmtId="2" fontId="90" fillId="37" borderId="76" xfId="0" applyNumberFormat="1" applyFont="1" applyFill="1" applyBorder="1" applyAlignment="1" applyProtection="1">
      <alignment horizontal="center" vertical="center" wrapText="1"/>
      <protection/>
    </xf>
    <xf numFmtId="2" fontId="90" fillId="37" borderId="77" xfId="0" applyNumberFormat="1" applyFont="1" applyFill="1" applyBorder="1" applyAlignment="1" applyProtection="1">
      <alignment horizontal="center" vertical="center" wrapText="1"/>
      <protection/>
    </xf>
    <xf numFmtId="49" fontId="25" fillId="0" borderId="12" xfId="0" applyNumberFormat="1" applyFont="1" applyFill="1" applyBorder="1" applyAlignment="1" applyProtection="1">
      <alignment horizontal="left" vertical="top" wrapText="1"/>
      <protection/>
    </xf>
    <xf numFmtId="49" fontId="25" fillId="0" borderId="0" xfId="0" applyNumberFormat="1" applyFont="1" applyFill="1" applyBorder="1" applyAlignment="1" applyProtection="1">
      <alignment horizontal="left" vertical="top" wrapText="1"/>
      <protection/>
    </xf>
    <xf numFmtId="49" fontId="23" fillId="0" borderId="0" xfId="0" applyNumberFormat="1" applyFont="1" applyFill="1" applyBorder="1" applyAlignment="1" applyProtection="1">
      <alignment horizontal="left" vertical="top" wrapText="1"/>
      <protection/>
    </xf>
    <xf numFmtId="49" fontId="25" fillId="0" borderId="12" xfId="0" applyNumberFormat="1" applyFont="1" applyFill="1" applyBorder="1" applyAlignment="1" applyProtection="1">
      <alignment horizontal="left" vertical="top" wrapText="1"/>
      <protection/>
    </xf>
    <xf numFmtId="49" fontId="26" fillId="0" borderId="0" xfId="0" applyNumberFormat="1" applyFont="1" applyFill="1" applyBorder="1" applyAlignment="1" applyProtection="1">
      <alignment horizontal="left" vertical="top" wrapText="1"/>
      <protection/>
    </xf>
    <xf numFmtId="2" fontId="24" fillId="0" borderId="0" xfId="0" applyNumberFormat="1" applyFont="1" applyFill="1" applyBorder="1" applyAlignment="1" applyProtection="1">
      <alignment horizontal="center" vertical="top" wrapText="1"/>
      <protection/>
    </xf>
    <xf numFmtId="1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20" fillId="0" borderId="12" xfId="0" applyFont="1" applyBorder="1" applyAlignment="1">
      <alignment horizontal="center" vertical="top" wrapText="1"/>
    </xf>
    <xf numFmtId="0" fontId="87" fillId="0" borderId="78" xfId="0" applyFont="1" applyBorder="1" applyAlignment="1" applyProtection="1">
      <alignment horizontal="center" vertical="center" wrapText="1"/>
      <protection/>
    </xf>
    <xf numFmtId="0" fontId="87" fillId="0" borderId="55" xfId="0" applyFont="1" applyBorder="1" applyAlignment="1" applyProtection="1">
      <alignment horizontal="center" vertical="center"/>
      <protection/>
    </xf>
    <xf numFmtId="0" fontId="99" fillId="34" borderId="56" xfId="0" applyFont="1" applyFill="1" applyBorder="1" applyAlignment="1" applyProtection="1">
      <alignment horizontal="center" vertical="center" wrapText="1"/>
      <protection/>
    </xf>
    <xf numFmtId="0" fontId="99" fillId="34" borderId="16" xfId="0" applyFont="1" applyFill="1" applyBorder="1" applyAlignment="1" applyProtection="1">
      <alignment horizontal="center" vertical="center" wrapText="1"/>
      <protection/>
    </xf>
    <xf numFmtId="10" fontId="87" fillId="34" borderId="79" xfId="0" applyNumberFormat="1" applyFont="1" applyFill="1" applyBorder="1" applyAlignment="1" applyProtection="1">
      <alignment horizontal="center" vertical="center" wrapText="1"/>
      <protection/>
    </xf>
    <xf numFmtId="10" fontId="87" fillId="34" borderId="80" xfId="0" applyNumberFormat="1" applyFont="1" applyFill="1" applyBorder="1" applyAlignment="1" applyProtection="1">
      <alignment horizontal="center" vertical="center" wrapText="1"/>
      <protection/>
    </xf>
    <xf numFmtId="0" fontId="88" fillId="0" borderId="78" xfId="0" applyFont="1" applyBorder="1" applyAlignment="1" applyProtection="1">
      <alignment horizontal="center" vertical="center" wrapText="1"/>
      <protection/>
    </xf>
    <xf numFmtId="0" fontId="88" fillId="0" borderId="55" xfId="0" applyFont="1" applyBorder="1" applyAlignment="1" applyProtection="1">
      <alignment horizontal="center" vertical="center"/>
      <protection/>
    </xf>
    <xf numFmtId="10" fontId="87" fillId="35" borderId="79" xfId="0" applyNumberFormat="1" applyFont="1" applyFill="1" applyBorder="1" applyAlignment="1" applyProtection="1">
      <alignment horizontal="center" vertical="center" wrapText="1"/>
      <protection/>
    </xf>
    <xf numFmtId="10" fontId="87" fillId="35" borderId="80" xfId="0" applyNumberFormat="1" applyFont="1" applyFill="1" applyBorder="1" applyAlignment="1" applyProtection="1">
      <alignment horizontal="center" vertical="center" wrapText="1"/>
      <protection/>
    </xf>
    <xf numFmtId="0" fontId="88" fillId="35" borderId="78" xfId="0" applyFont="1" applyFill="1" applyBorder="1" applyAlignment="1" applyProtection="1">
      <alignment horizontal="center" vertical="center" wrapText="1"/>
      <protection/>
    </xf>
    <xf numFmtId="0" fontId="88" fillId="35" borderId="55" xfId="0" applyFont="1" applyFill="1" applyBorder="1" applyAlignment="1" applyProtection="1">
      <alignment horizontal="center" vertical="center" wrapText="1"/>
      <protection/>
    </xf>
    <xf numFmtId="0" fontId="99" fillId="35" borderId="56" xfId="0" applyFont="1" applyFill="1" applyBorder="1" applyAlignment="1" applyProtection="1">
      <alignment horizontal="center" vertical="center" wrapText="1"/>
      <protection/>
    </xf>
    <xf numFmtId="0" fontId="99" fillId="35" borderId="16" xfId="0" applyFont="1" applyFill="1" applyBorder="1" applyAlignment="1" applyProtection="1">
      <alignment horizontal="center" vertical="center" wrapText="1"/>
      <protection/>
    </xf>
    <xf numFmtId="2" fontId="87" fillId="35" borderId="79" xfId="0" applyNumberFormat="1" applyFont="1" applyFill="1" applyBorder="1" applyAlignment="1" applyProtection="1">
      <alignment horizontal="center" vertical="center" wrapText="1"/>
      <protection/>
    </xf>
    <xf numFmtId="2" fontId="87" fillId="35" borderId="80" xfId="0" applyNumberFormat="1" applyFont="1" applyFill="1" applyBorder="1" applyAlignment="1" applyProtection="1">
      <alignment horizontal="center" vertical="center" wrapText="1"/>
      <protection/>
    </xf>
    <xf numFmtId="2" fontId="113" fillId="0" borderId="0" xfId="0" applyNumberFormat="1" applyFont="1" applyAlignment="1" applyProtection="1">
      <alignment horizontal="center" vertical="center" wrapText="1"/>
      <protection/>
    </xf>
    <xf numFmtId="2" fontId="93" fillId="0" borderId="0" xfId="0" applyNumberFormat="1" applyFont="1" applyFill="1" applyAlignment="1" applyProtection="1">
      <alignment horizontal="left"/>
      <protection/>
    </xf>
    <xf numFmtId="10" fontId="87" fillId="0" borderId="79" xfId="0" applyNumberFormat="1" applyFont="1" applyFill="1" applyBorder="1" applyAlignment="1" applyProtection="1">
      <alignment horizontal="center" vertical="center" wrapText="1"/>
      <protection/>
    </xf>
    <xf numFmtId="10" fontId="87" fillId="0" borderId="80" xfId="0" applyNumberFormat="1" applyFont="1" applyFill="1" applyBorder="1" applyAlignment="1" applyProtection="1">
      <alignment horizontal="center" vertical="center" wrapText="1"/>
      <protection/>
    </xf>
    <xf numFmtId="0" fontId="87" fillId="0" borderId="81" xfId="0" applyFont="1" applyBorder="1" applyAlignment="1" applyProtection="1">
      <alignment horizontal="center" vertical="center" wrapText="1"/>
      <protection/>
    </xf>
    <xf numFmtId="0" fontId="87" fillId="0" borderId="82" xfId="0" applyFont="1" applyBorder="1" applyAlignment="1" applyProtection="1">
      <alignment horizontal="center" vertical="center" wrapText="1"/>
      <protection/>
    </xf>
    <xf numFmtId="0" fontId="87" fillId="0" borderId="73" xfId="0" applyFont="1" applyBorder="1" applyAlignment="1" applyProtection="1">
      <alignment horizontal="center" vertical="center" wrapText="1"/>
      <protection/>
    </xf>
    <xf numFmtId="0" fontId="87" fillId="0" borderId="40" xfId="0" applyFont="1" applyBorder="1" applyAlignment="1" applyProtection="1">
      <alignment horizontal="center" vertical="center" wrapText="1"/>
      <protection/>
    </xf>
    <xf numFmtId="0" fontId="87" fillId="0" borderId="83" xfId="0" applyFont="1" applyBorder="1" applyAlignment="1" applyProtection="1">
      <alignment horizontal="center" vertical="center" wrapText="1"/>
      <protection/>
    </xf>
    <xf numFmtId="0" fontId="87" fillId="0" borderId="74" xfId="0" applyFont="1" applyBorder="1" applyAlignment="1" applyProtection="1">
      <alignment horizontal="center" vertical="center" wrapText="1"/>
      <protection/>
    </xf>
    <xf numFmtId="0" fontId="27" fillId="0" borderId="78" xfId="0" applyFont="1" applyBorder="1" applyAlignment="1" applyProtection="1">
      <alignment horizontal="center" vertical="center" wrapText="1"/>
      <protection/>
    </xf>
    <xf numFmtId="3" fontId="88" fillId="0" borderId="41" xfId="0" applyNumberFormat="1" applyFont="1" applyBorder="1" applyAlignment="1" applyProtection="1">
      <alignment horizontal="center" vertical="center" wrapText="1"/>
      <protection/>
    </xf>
    <xf numFmtId="3" fontId="88" fillId="0" borderId="0" xfId="0" applyNumberFormat="1" applyFont="1" applyBorder="1" applyAlignment="1" applyProtection="1">
      <alignment horizontal="center" vertical="center" wrapText="1"/>
      <protection/>
    </xf>
    <xf numFmtId="0" fontId="87" fillId="35" borderId="81" xfId="0" applyFont="1" applyFill="1" applyBorder="1" applyAlignment="1" applyProtection="1">
      <alignment horizontal="center" vertical="center" wrapText="1"/>
      <protection/>
    </xf>
    <xf numFmtId="0" fontId="87" fillId="35" borderId="82" xfId="0" applyFont="1" applyFill="1" applyBorder="1" applyAlignment="1" applyProtection="1">
      <alignment horizontal="center" vertical="center" wrapText="1"/>
      <protection/>
    </xf>
    <xf numFmtId="0" fontId="87" fillId="35" borderId="73" xfId="0" applyFont="1" applyFill="1" applyBorder="1" applyAlignment="1" applyProtection="1">
      <alignment horizontal="center" vertical="center" wrapText="1"/>
      <protection/>
    </xf>
    <xf numFmtId="0" fontId="87" fillId="35" borderId="40" xfId="0" applyFont="1" applyFill="1" applyBorder="1" applyAlignment="1" applyProtection="1">
      <alignment horizontal="center" vertical="center" wrapText="1"/>
      <protection/>
    </xf>
    <xf numFmtId="0" fontId="87" fillId="35" borderId="83" xfId="0" applyFont="1" applyFill="1" applyBorder="1" applyAlignment="1" applyProtection="1">
      <alignment horizontal="center" vertical="center" wrapText="1"/>
      <protection/>
    </xf>
    <xf numFmtId="0" fontId="87" fillId="35" borderId="74" xfId="0" applyFont="1" applyFill="1" applyBorder="1" applyAlignment="1" applyProtection="1">
      <alignment horizontal="center" vertical="center" wrapText="1"/>
      <protection/>
    </xf>
    <xf numFmtId="0" fontId="109" fillId="0" borderId="54" xfId="0" applyFont="1" applyBorder="1" applyAlignment="1" applyProtection="1">
      <alignment horizontal="center" vertical="center" wrapText="1"/>
      <protection/>
    </xf>
    <xf numFmtId="0" fontId="109" fillId="0" borderId="54" xfId="0" applyFont="1" applyBorder="1" applyAlignment="1" applyProtection="1">
      <alignment horizontal="center" vertical="center"/>
      <protection/>
    </xf>
    <xf numFmtId="0" fontId="109" fillId="0" borderId="81" xfId="0" applyFont="1" applyBorder="1" applyAlignment="1" applyProtection="1">
      <alignment horizontal="center" vertical="center" wrapText="1"/>
      <protection/>
    </xf>
    <xf numFmtId="0" fontId="109" fillId="0" borderId="73" xfId="0" applyFont="1" applyBorder="1" applyAlignment="1" applyProtection="1">
      <alignment horizontal="center" vertical="center" wrapText="1"/>
      <protection/>
    </xf>
    <xf numFmtId="0" fontId="109" fillId="0" borderId="40" xfId="0" applyFont="1" applyBorder="1" applyAlignment="1" applyProtection="1">
      <alignment horizontal="center" vertical="center" wrapText="1"/>
      <protection/>
    </xf>
    <xf numFmtId="0" fontId="109" fillId="0" borderId="74" xfId="0" applyFont="1" applyBorder="1" applyAlignment="1" applyProtection="1">
      <alignment horizontal="center" vertical="center" wrapText="1"/>
      <protection/>
    </xf>
    <xf numFmtId="0" fontId="87" fillId="35" borderId="81" xfId="0" applyFont="1" applyFill="1" applyBorder="1" applyAlignment="1" applyProtection="1">
      <alignment horizontal="left" vertical="center" wrapText="1"/>
      <protection/>
    </xf>
    <xf numFmtId="0" fontId="87" fillId="35" borderId="82" xfId="0" applyFont="1" applyFill="1" applyBorder="1" applyAlignment="1" applyProtection="1">
      <alignment horizontal="left" vertical="center" wrapText="1"/>
      <protection/>
    </xf>
    <xf numFmtId="0" fontId="87" fillId="35" borderId="73" xfId="0" applyFont="1" applyFill="1" applyBorder="1" applyAlignment="1" applyProtection="1">
      <alignment horizontal="left" vertical="center" wrapText="1"/>
      <protection/>
    </xf>
    <xf numFmtId="0" fontId="87" fillId="35" borderId="40" xfId="0" applyFont="1" applyFill="1" applyBorder="1" applyAlignment="1" applyProtection="1">
      <alignment horizontal="left" vertical="center" wrapText="1"/>
      <protection/>
    </xf>
    <xf numFmtId="0" fontId="87" fillId="35" borderId="83" xfId="0" applyFont="1" applyFill="1" applyBorder="1" applyAlignment="1" applyProtection="1">
      <alignment horizontal="left" vertical="center" wrapText="1"/>
      <protection/>
    </xf>
    <xf numFmtId="0" fontId="87" fillId="35" borderId="74" xfId="0" applyFont="1" applyFill="1" applyBorder="1" applyAlignment="1" applyProtection="1">
      <alignment horizontal="left" vertical="center" wrapText="1"/>
      <protection/>
    </xf>
    <xf numFmtId="2" fontId="110" fillId="0" borderId="0" xfId="0" applyNumberFormat="1" applyFont="1" applyFill="1" applyAlignment="1" applyProtection="1">
      <alignment horizontal="center"/>
      <protection/>
    </xf>
    <xf numFmtId="2" fontId="90" fillId="0" borderId="16" xfId="0" applyNumberFormat="1" applyFont="1" applyFill="1" applyBorder="1" applyAlignment="1" applyProtection="1">
      <alignment horizontal="center" vertical="center" wrapText="1"/>
      <protection/>
    </xf>
    <xf numFmtId="2" fontId="90" fillId="0" borderId="18" xfId="0" applyNumberFormat="1" applyFont="1" applyFill="1" applyBorder="1" applyAlignment="1" applyProtection="1">
      <alignment horizontal="center" vertical="center" wrapText="1"/>
      <protection/>
    </xf>
    <xf numFmtId="2" fontId="8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2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130"/>
  <sheetViews>
    <sheetView tabSelected="1" zoomScale="90" zoomScaleNormal="90" zoomScaleSheetLayoutView="90" zoomScalePageLayoutView="0" workbookViewId="0" topLeftCell="A6">
      <selection activeCell="C15" sqref="C15:F15"/>
    </sheetView>
  </sheetViews>
  <sheetFormatPr defaultColWidth="8.8515625" defaultRowHeight="15.75" customHeight="1" outlineLevelRow="1"/>
  <cols>
    <col min="1" max="1" width="10.00390625" style="12" customWidth="1"/>
    <col min="2" max="2" width="36.28125" style="12" customWidth="1"/>
    <col min="3" max="3" width="25.7109375" style="12" customWidth="1"/>
    <col min="4" max="4" width="23.28125" style="12" customWidth="1"/>
    <col min="5" max="5" width="21.7109375" style="12" customWidth="1"/>
    <col min="6" max="6" width="22.57421875" style="12" customWidth="1"/>
    <col min="7" max="16384" width="8.8515625" style="12" customWidth="1"/>
  </cols>
  <sheetData>
    <row r="1" s="6" customFormat="1" ht="11.25" customHeight="1" hidden="1" outlineLevel="1">
      <c r="F1" s="10"/>
    </row>
    <row r="2" spans="5:6" s="6" customFormat="1" ht="31.5" customHeight="1" hidden="1" outlineLevel="1">
      <c r="E2" s="402"/>
      <c r="F2" s="402"/>
    </row>
    <row r="3" s="6" customFormat="1" ht="11.25" customHeight="1" hidden="1" outlineLevel="1">
      <c r="F3" s="11"/>
    </row>
    <row r="4" s="6" customFormat="1" ht="11.25" customHeight="1" hidden="1" outlineLevel="1">
      <c r="F4" s="11"/>
    </row>
    <row r="5" ht="9" customHeight="1" hidden="1" outlineLevel="1"/>
    <row r="6" spans="1:6" ht="24" customHeight="1" collapsed="1">
      <c r="A6" s="404" t="s">
        <v>400</v>
      </c>
      <c r="B6" s="404"/>
      <c r="C6" s="404"/>
      <c r="D6" s="404"/>
      <c r="E6" s="404"/>
      <c r="F6" s="404"/>
    </row>
    <row r="7" ht="15" customHeight="1">
      <c r="E7" s="12" t="s">
        <v>752</v>
      </c>
    </row>
    <row r="8" spans="1:6" ht="26.25" customHeight="1">
      <c r="A8" s="13"/>
      <c r="B8" s="405"/>
      <c r="C8" s="405"/>
      <c r="D8" s="405"/>
      <c r="E8" s="405"/>
      <c r="F8" s="405"/>
    </row>
    <row r="9" spans="2:6" ht="10.5" customHeight="1">
      <c r="B9" s="429" t="s">
        <v>13</v>
      </c>
      <c r="C9" s="429"/>
      <c r="D9" s="429"/>
      <c r="E9" s="429"/>
      <c r="F9" s="429"/>
    </row>
    <row r="10" spans="1:6" ht="15.75" customHeight="1" hidden="1" outlineLevel="1">
      <c r="A10" s="14"/>
      <c r="B10" s="406"/>
      <c r="C10" s="406"/>
      <c r="D10" s="406"/>
      <c r="E10" s="406"/>
      <c r="F10" s="406"/>
    </row>
    <row r="11" spans="2:6" ht="15.75" customHeight="1" hidden="1" outlineLevel="1">
      <c r="B11" s="430"/>
      <c r="C11" s="430"/>
      <c r="D11" s="430"/>
      <c r="E11" s="430"/>
      <c r="F11" s="430"/>
    </row>
    <row r="12" spans="3:4" ht="6.75" customHeight="1" collapsed="1">
      <c r="C12" s="15"/>
      <c r="D12" s="15"/>
    </row>
    <row r="13" spans="1:6" ht="15.75" customHeight="1">
      <c r="A13" s="16" t="s">
        <v>0</v>
      </c>
      <c r="B13" s="400" t="s">
        <v>29</v>
      </c>
      <c r="C13" s="400"/>
      <c r="D13" s="400"/>
      <c r="E13" s="400"/>
      <c r="F13" s="400"/>
    </row>
    <row r="14" spans="1:6" ht="27" customHeight="1">
      <c r="A14" s="17" t="s">
        <v>1</v>
      </c>
      <c r="B14" s="18" t="s">
        <v>435</v>
      </c>
      <c r="C14" s="411"/>
      <c r="D14" s="411"/>
      <c r="E14" s="411"/>
      <c r="F14" s="411"/>
    </row>
    <row r="15" spans="1:6" ht="31.5" customHeight="1">
      <c r="A15" s="17" t="s">
        <v>2</v>
      </c>
      <c r="B15" s="18" t="s">
        <v>30</v>
      </c>
      <c r="C15" s="403"/>
      <c r="D15" s="403"/>
      <c r="E15" s="403"/>
      <c r="F15" s="403"/>
    </row>
    <row r="16" spans="1:6" ht="15.75" customHeight="1">
      <c r="A16" s="17" t="s">
        <v>31</v>
      </c>
      <c r="B16" s="18" t="s">
        <v>32</v>
      </c>
      <c r="C16" s="403"/>
      <c r="D16" s="403"/>
      <c r="E16" s="403"/>
      <c r="F16" s="403"/>
    </row>
    <row r="17" spans="1:6" ht="29.25" customHeight="1">
      <c r="A17" s="17" t="s">
        <v>33</v>
      </c>
      <c r="B17" s="18" t="s">
        <v>34</v>
      </c>
      <c r="C17" s="403"/>
      <c r="D17" s="403"/>
      <c r="E17" s="403"/>
      <c r="F17" s="403"/>
    </row>
    <row r="18" spans="1:6" ht="28.5" customHeight="1">
      <c r="A18" s="17" t="s">
        <v>35</v>
      </c>
      <c r="B18" s="18" t="s">
        <v>36</v>
      </c>
      <c r="C18" s="403"/>
      <c r="D18" s="403"/>
      <c r="E18" s="403"/>
      <c r="F18" s="403"/>
    </row>
    <row r="19" spans="1:6" ht="15.75" customHeight="1">
      <c r="A19" s="17" t="s">
        <v>37</v>
      </c>
      <c r="B19" s="18" t="s">
        <v>38</v>
      </c>
      <c r="C19" s="403"/>
      <c r="D19" s="403"/>
      <c r="E19" s="403"/>
      <c r="F19" s="403"/>
    </row>
    <row r="20" spans="1:6" ht="28.5" customHeight="1">
      <c r="A20" s="17" t="s">
        <v>39</v>
      </c>
      <c r="B20" s="18" t="s">
        <v>40</v>
      </c>
      <c r="C20" s="403"/>
      <c r="D20" s="403"/>
      <c r="E20" s="403"/>
      <c r="F20" s="403"/>
    </row>
    <row r="21" spans="1:6" ht="15.75" customHeight="1">
      <c r="A21" s="17" t="s">
        <v>41</v>
      </c>
      <c r="B21" s="18" t="s">
        <v>520</v>
      </c>
      <c r="C21" s="403"/>
      <c r="D21" s="403"/>
      <c r="E21" s="403"/>
      <c r="F21" s="403"/>
    </row>
    <row r="22" spans="1:6" ht="15.75" customHeight="1">
      <c r="A22" s="17"/>
      <c r="B22" s="18" t="s">
        <v>521</v>
      </c>
      <c r="C22" s="395"/>
      <c r="D22" s="412"/>
      <c r="E22" s="412"/>
      <c r="F22" s="396"/>
    </row>
    <row r="23" spans="1:6" ht="15.75" customHeight="1">
      <c r="A23" s="17" t="s">
        <v>42</v>
      </c>
      <c r="B23" s="18" t="s">
        <v>522</v>
      </c>
      <c r="C23" s="403"/>
      <c r="D23" s="403"/>
      <c r="E23" s="403"/>
      <c r="F23" s="403"/>
    </row>
    <row r="24" spans="1:6" ht="15.75" customHeight="1">
      <c r="A24" s="17" t="s">
        <v>43</v>
      </c>
      <c r="B24" s="18" t="s">
        <v>44</v>
      </c>
      <c r="C24" s="403"/>
      <c r="D24" s="403"/>
      <c r="E24" s="403"/>
      <c r="F24" s="403"/>
    </row>
    <row r="25" spans="1:6" ht="15.75" customHeight="1">
      <c r="A25" s="17" t="s">
        <v>45</v>
      </c>
      <c r="B25" s="18" t="s">
        <v>46</v>
      </c>
      <c r="C25" s="403"/>
      <c r="D25" s="403"/>
      <c r="E25" s="403"/>
      <c r="F25" s="403"/>
    </row>
    <row r="26" spans="1:6" ht="15.75" customHeight="1">
      <c r="A26" s="17" t="s">
        <v>47</v>
      </c>
      <c r="B26" s="18" t="s">
        <v>48</v>
      </c>
      <c r="C26" s="403"/>
      <c r="D26" s="403"/>
      <c r="E26" s="403"/>
      <c r="F26" s="403"/>
    </row>
    <row r="27" spans="1:6" ht="15.75" customHeight="1">
      <c r="A27" s="17" t="s">
        <v>49</v>
      </c>
      <c r="B27" s="18" t="s">
        <v>50</v>
      </c>
      <c r="C27" s="403"/>
      <c r="D27" s="403"/>
      <c r="E27" s="403"/>
      <c r="F27" s="403"/>
    </row>
    <row r="28" spans="1:6" ht="15.75" customHeight="1">
      <c r="A28" s="19" t="s">
        <v>3</v>
      </c>
      <c r="B28" s="410" t="s">
        <v>51</v>
      </c>
      <c r="C28" s="410"/>
      <c r="D28" s="410"/>
      <c r="E28" s="410"/>
      <c r="F28" s="410"/>
    </row>
    <row r="29" spans="1:6" ht="42.75" customHeight="1">
      <c r="A29" s="20" t="s">
        <v>4</v>
      </c>
      <c r="B29" s="20" t="s">
        <v>52</v>
      </c>
      <c r="C29" s="401" t="s">
        <v>53</v>
      </c>
      <c r="D29" s="401"/>
      <c r="E29" s="401" t="s">
        <v>54</v>
      </c>
      <c r="F29" s="401"/>
    </row>
    <row r="30" spans="1:6" ht="15.75" customHeight="1">
      <c r="A30" s="20" t="s">
        <v>55</v>
      </c>
      <c r="B30" s="311"/>
      <c r="C30" s="403"/>
      <c r="D30" s="403"/>
      <c r="E30" s="403"/>
      <c r="F30" s="403"/>
    </row>
    <row r="31" spans="1:6" ht="15.75" customHeight="1">
      <c r="A31" s="20" t="s">
        <v>56</v>
      </c>
      <c r="B31" s="311"/>
      <c r="C31" s="403"/>
      <c r="D31" s="403"/>
      <c r="E31" s="403"/>
      <c r="F31" s="403"/>
    </row>
    <row r="32" spans="1:6" ht="15.75" customHeight="1">
      <c r="A32" s="20" t="s">
        <v>57</v>
      </c>
      <c r="B32" s="311"/>
      <c r="C32" s="403"/>
      <c r="D32" s="403"/>
      <c r="E32" s="403"/>
      <c r="F32" s="403"/>
    </row>
    <row r="33" spans="1:6" ht="15.75" customHeight="1">
      <c r="A33" s="20" t="s">
        <v>58</v>
      </c>
      <c r="B33" s="311"/>
      <c r="C33" s="403"/>
      <c r="D33" s="403"/>
      <c r="E33" s="403"/>
      <c r="F33" s="403"/>
    </row>
    <row r="34" spans="1:6" ht="15.75" customHeight="1">
      <c r="A34" s="20" t="s">
        <v>59</v>
      </c>
      <c r="B34" s="311"/>
      <c r="C34" s="403"/>
      <c r="D34" s="403"/>
      <c r="E34" s="403"/>
      <c r="F34" s="403"/>
    </row>
    <row r="35" spans="1:6" ht="15.75" customHeight="1">
      <c r="A35" s="21" t="s">
        <v>5</v>
      </c>
      <c r="B35" s="407" t="s">
        <v>99</v>
      </c>
      <c r="C35" s="408"/>
      <c r="D35" s="408"/>
      <c r="E35" s="408"/>
      <c r="F35" s="409"/>
    </row>
    <row r="36" spans="1:6" ht="25.5" customHeight="1">
      <c r="A36" s="20" t="s">
        <v>6</v>
      </c>
      <c r="B36" s="309" t="s">
        <v>100</v>
      </c>
      <c r="C36" s="401" t="s">
        <v>101</v>
      </c>
      <c r="D36" s="401"/>
      <c r="E36" s="309" t="s">
        <v>102</v>
      </c>
      <c r="F36" s="309" t="s">
        <v>103</v>
      </c>
    </row>
    <row r="37" spans="1:6" ht="15.75" customHeight="1">
      <c r="A37" s="22" t="s">
        <v>65</v>
      </c>
      <c r="B37" s="3"/>
      <c r="C37" s="397"/>
      <c r="D37" s="398"/>
      <c r="E37" s="54"/>
      <c r="F37" s="52"/>
    </row>
    <row r="38" spans="1:6" ht="15.75" customHeight="1">
      <c r="A38" s="20" t="s">
        <v>66</v>
      </c>
      <c r="B38" s="311"/>
      <c r="C38" s="397"/>
      <c r="D38" s="398"/>
      <c r="E38" s="55"/>
      <c r="F38" s="52"/>
    </row>
    <row r="39" spans="1:6" ht="15.75" customHeight="1">
      <c r="A39" s="20" t="s">
        <v>67</v>
      </c>
      <c r="B39" s="311"/>
      <c r="C39" s="397"/>
      <c r="D39" s="398"/>
      <c r="E39" s="55"/>
      <c r="F39" s="52"/>
    </row>
    <row r="40" spans="1:6" ht="15.75" customHeight="1">
      <c r="A40" s="20" t="s">
        <v>68</v>
      </c>
      <c r="B40" s="311"/>
      <c r="C40" s="397"/>
      <c r="D40" s="398"/>
      <c r="E40" s="55"/>
      <c r="F40" s="52"/>
    </row>
    <row r="41" spans="1:6" ht="15.75" customHeight="1">
      <c r="A41" s="20" t="s">
        <v>69</v>
      </c>
      <c r="B41" s="311"/>
      <c r="C41" s="397"/>
      <c r="D41" s="398"/>
      <c r="E41" s="55"/>
      <c r="F41" s="52"/>
    </row>
    <row r="42" spans="1:6" ht="15.75" customHeight="1">
      <c r="A42" s="20" t="s">
        <v>70</v>
      </c>
      <c r="B42" s="311"/>
      <c r="C42" s="306"/>
      <c r="D42" s="307"/>
      <c r="E42" s="55"/>
      <c r="F42" s="52"/>
    </row>
    <row r="43" spans="1:6" ht="15.75" customHeight="1">
      <c r="A43" s="20" t="s">
        <v>71</v>
      </c>
      <c r="B43" s="311"/>
      <c r="C43" s="306"/>
      <c r="D43" s="307"/>
      <c r="E43" s="55"/>
      <c r="F43" s="52"/>
    </row>
    <row r="44" spans="1:6" ht="15.75" customHeight="1">
      <c r="A44" s="20" t="s">
        <v>503</v>
      </c>
      <c r="B44" s="311"/>
      <c r="C44" s="306"/>
      <c r="D44" s="307"/>
      <c r="E44" s="55"/>
      <c r="F44" s="52"/>
    </row>
    <row r="45" spans="1:6" ht="15.75" customHeight="1">
      <c r="A45" s="20" t="s">
        <v>504</v>
      </c>
      <c r="B45" s="311"/>
      <c r="C45" s="306"/>
      <c r="D45" s="307"/>
      <c r="E45" s="55"/>
      <c r="F45" s="52"/>
    </row>
    <row r="46" spans="1:6" ht="15.75" customHeight="1">
      <c r="A46" s="20" t="s">
        <v>505</v>
      </c>
      <c r="B46" s="311"/>
      <c r="C46" s="306"/>
      <c r="D46" s="307"/>
      <c r="E46" s="55"/>
      <c r="F46" s="52"/>
    </row>
    <row r="47" spans="1:6" ht="15.75" customHeight="1">
      <c r="A47" s="20" t="s">
        <v>506</v>
      </c>
      <c r="B47" s="311"/>
      <c r="C47" s="306"/>
      <c r="D47" s="307"/>
      <c r="E47" s="55"/>
      <c r="F47" s="52"/>
    </row>
    <row r="48" spans="1:6" ht="15.75" customHeight="1">
      <c r="A48" s="20" t="s">
        <v>507</v>
      </c>
      <c r="B48" s="311"/>
      <c r="C48" s="306"/>
      <c r="D48" s="307"/>
      <c r="E48" s="55"/>
      <c r="F48" s="52"/>
    </row>
    <row r="49" spans="1:6" ht="15.75" customHeight="1">
      <c r="A49" s="20" t="s">
        <v>508</v>
      </c>
      <c r="B49" s="311"/>
      <c r="C49" s="397"/>
      <c r="D49" s="398"/>
      <c r="E49" s="55"/>
      <c r="F49" s="52"/>
    </row>
    <row r="50" spans="1:6" ht="15.75" customHeight="1">
      <c r="A50" s="16" t="s">
        <v>7</v>
      </c>
      <c r="B50" s="400" t="s">
        <v>60</v>
      </c>
      <c r="C50" s="400"/>
      <c r="D50" s="400"/>
      <c r="E50" s="400"/>
      <c r="F50" s="400"/>
    </row>
    <row r="51" spans="1:6" ht="15.75" customHeight="1">
      <c r="A51" s="18" t="s">
        <v>8</v>
      </c>
      <c r="B51" s="393" t="s">
        <v>61</v>
      </c>
      <c r="C51" s="394"/>
      <c r="D51" s="393" t="s">
        <v>63</v>
      </c>
      <c r="E51" s="394"/>
      <c r="F51" s="23" t="s">
        <v>519</v>
      </c>
    </row>
    <row r="52" spans="1:6" ht="15.75" customHeight="1">
      <c r="A52" s="17" t="s">
        <v>14</v>
      </c>
      <c r="B52" s="395"/>
      <c r="C52" s="396"/>
      <c r="D52" s="397"/>
      <c r="E52" s="398"/>
      <c r="F52" s="311"/>
    </row>
    <row r="53" spans="1:6" ht="15.75" customHeight="1">
      <c r="A53" s="17" t="s">
        <v>15</v>
      </c>
      <c r="B53" s="395"/>
      <c r="C53" s="396"/>
      <c r="D53" s="397"/>
      <c r="E53" s="398"/>
      <c r="F53" s="311"/>
    </row>
    <row r="54" spans="1:6" ht="15.75" customHeight="1">
      <c r="A54" s="17" t="s">
        <v>104</v>
      </c>
      <c r="B54" s="395"/>
      <c r="C54" s="396"/>
      <c r="D54" s="397"/>
      <c r="E54" s="398"/>
      <c r="F54" s="311"/>
    </row>
    <row r="55" spans="1:6" ht="15.75" customHeight="1">
      <c r="A55" s="17" t="s">
        <v>105</v>
      </c>
      <c r="B55" s="395"/>
      <c r="C55" s="396"/>
      <c r="D55" s="397"/>
      <c r="E55" s="398"/>
      <c r="F55" s="311"/>
    </row>
    <row r="56" spans="1:6" ht="15.75" customHeight="1">
      <c r="A56" s="17" t="s">
        <v>106</v>
      </c>
      <c r="B56" s="395"/>
      <c r="C56" s="396"/>
      <c r="D56" s="397"/>
      <c r="E56" s="398"/>
      <c r="F56" s="311"/>
    </row>
    <row r="57" spans="1:6" ht="15.75" customHeight="1">
      <c r="A57" s="17" t="s">
        <v>107</v>
      </c>
      <c r="B57" s="395"/>
      <c r="C57" s="396"/>
      <c r="D57" s="397"/>
      <c r="E57" s="398"/>
      <c r="F57" s="311"/>
    </row>
    <row r="58" spans="1:6" ht="15.75" customHeight="1">
      <c r="A58" s="17" t="s">
        <v>108</v>
      </c>
      <c r="B58" s="395"/>
      <c r="C58" s="396"/>
      <c r="D58" s="306"/>
      <c r="E58" s="307"/>
      <c r="F58" s="311"/>
    </row>
    <row r="59" spans="1:6" ht="15.75" customHeight="1">
      <c r="A59" s="17" t="s">
        <v>500</v>
      </c>
      <c r="B59" s="395"/>
      <c r="C59" s="396"/>
      <c r="D59" s="306"/>
      <c r="E59" s="307"/>
      <c r="F59" s="311"/>
    </row>
    <row r="60" spans="1:6" ht="15.75" customHeight="1">
      <c r="A60" s="17" t="s">
        <v>501</v>
      </c>
      <c r="B60" s="395"/>
      <c r="C60" s="396"/>
      <c r="D60" s="306"/>
      <c r="E60" s="307"/>
      <c r="F60" s="311"/>
    </row>
    <row r="61" spans="1:6" ht="15.75" customHeight="1">
      <c r="A61" s="17" t="s">
        <v>502</v>
      </c>
      <c r="B61" s="395"/>
      <c r="C61" s="396"/>
      <c r="D61" s="397"/>
      <c r="E61" s="398"/>
      <c r="F61" s="311"/>
    </row>
    <row r="62" spans="1:6" ht="15.75" customHeight="1">
      <c r="A62" s="24" t="s">
        <v>9</v>
      </c>
      <c r="B62" s="400" t="s">
        <v>72</v>
      </c>
      <c r="C62" s="400"/>
      <c r="D62" s="400"/>
      <c r="E62" s="400"/>
      <c r="F62" s="400"/>
    </row>
    <row r="63" spans="1:6" ht="15.75" customHeight="1">
      <c r="A63" s="25"/>
      <c r="B63" s="313" t="s">
        <v>61</v>
      </c>
      <c r="C63" s="313" t="s">
        <v>726</v>
      </c>
      <c r="D63" s="383" t="s">
        <v>64</v>
      </c>
      <c r="E63" s="384"/>
      <c r="F63" s="23" t="s">
        <v>519</v>
      </c>
    </row>
    <row r="64" spans="1:6" ht="32.25" customHeight="1">
      <c r="A64" s="25"/>
      <c r="B64" s="311"/>
      <c r="C64" s="308"/>
      <c r="D64" s="399"/>
      <c r="E64" s="399"/>
      <c r="F64" s="237"/>
    </row>
    <row r="65" spans="1:6" ht="15.75" customHeight="1">
      <c r="A65" s="16" t="s">
        <v>10</v>
      </c>
      <c r="B65" s="400" t="s">
        <v>73</v>
      </c>
      <c r="C65" s="400"/>
      <c r="D65" s="400"/>
      <c r="E65" s="400"/>
      <c r="F65" s="400"/>
    </row>
    <row r="66" spans="1:6" ht="15.75" customHeight="1">
      <c r="A66" s="18"/>
      <c r="B66" s="393" t="s">
        <v>61</v>
      </c>
      <c r="C66" s="394"/>
      <c r="D66" s="393" t="s">
        <v>63</v>
      </c>
      <c r="E66" s="394"/>
      <c r="F66" s="23" t="s">
        <v>519</v>
      </c>
    </row>
    <row r="67" spans="1:6" ht="15.75" customHeight="1">
      <c r="A67" s="17" t="s">
        <v>11</v>
      </c>
      <c r="B67" s="395"/>
      <c r="C67" s="396"/>
      <c r="D67" s="397"/>
      <c r="E67" s="398"/>
      <c r="F67" s="311"/>
    </row>
    <row r="68" spans="1:6" ht="15.75" customHeight="1">
      <c r="A68" s="17" t="s">
        <v>12</v>
      </c>
      <c r="B68" s="395"/>
      <c r="C68" s="396"/>
      <c r="D68" s="397"/>
      <c r="E68" s="398"/>
      <c r="F68" s="311"/>
    </row>
    <row r="69" spans="1:6" ht="15.75" customHeight="1">
      <c r="A69" s="17" t="s">
        <v>124</v>
      </c>
      <c r="B69" s="395"/>
      <c r="C69" s="396"/>
      <c r="D69" s="397"/>
      <c r="E69" s="398"/>
      <c r="F69" s="311"/>
    </row>
    <row r="70" spans="1:6" ht="15.75" customHeight="1">
      <c r="A70" s="17" t="s">
        <v>125</v>
      </c>
      <c r="B70" s="395"/>
      <c r="C70" s="396"/>
      <c r="D70" s="397"/>
      <c r="E70" s="398"/>
      <c r="F70" s="311"/>
    </row>
    <row r="71" spans="1:6" ht="15.75" customHeight="1">
      <c r="A71" s="17" t="s">
        <v>126</v>
      </c>
      <c r="B71" s="395"/>
      <c r="C71" s="396"/>
      <c r="D71" s="397"/>
      <c r="E71" s="398"/>
      <c r="F71" s="311"/>
    </row>
    <row r="72" spans="1:6" ht="15.75" customHeight="1">
      <c r="A72" s="16" t="s">
        <v>16</v>
      </c>
      <c r="B72" s="400" t="s">
        <v>74</v>
      </c>
      <c r="C72" s="400"/>
      <c r="D72" s="400"/>
      <c r="E72" s="400"/>
      <c r="F72" s="400"/>
    </row>
    <row r="73" spans="1:6" ht="15.75" customHeight="1">
      <c r="A73" s="18"/>
      <c r="B73" s="393" t="s">
        <v>61</v>
      </c>
      <c r="C73" s="394"/>
      <c r="D73" s="393" t="s">
        <v>63</v>
      </c>
      <c r="E73" s="394"/>
      <c r="F73" s="23" t="s">
        <v>519</v>
      </c>
    </row>
    <row r="74" spans="1:6" ht="15.75" customHeight="1">
      <c r="A74" s="17" t="s">
        <v>17</v>
      </c>
      <c r="B74" s="395"/>
      <c r="C74" s="396"/>
      <c r="D74" s="397"/>
      <c r="E74" s="398"/>
      <c r="F74" s="311"/>
    </row>
    <row r="75" spans="1:6" ht="15.75" customHeight="1">
      <c r="A75" s="17" t="s">
        <v>18</v>
      </c>
      <c r="B75" s="395"/>
      <c r="C75" s="396"/>
      <c r="D75" s="397"/>
      <c r="E75" s="398"/>
      <c r="F75" s="311"/>
    </row>
    <row r="76" spans="1:6" ht="15.75" customHeight="1">
      <c r="A76" s="17" t="s">
        <v>28</v>
      </c>
      <c r="B76" s="395"/>
      <c r="C76" s="396"/>
      <c r="D76" s="397"/>
      <c r="E76" s="398"/>
      <c r="F76" s="311"/>
    </row>
    <row r="77" spans="1:6" ht="15.75" customHeight="1">
      <c r="A77" s="17" t="s">
        <v>127</v>
      </c>
      <c r="B77" s="395"/>
      <c r="C77" s="396"/>
      <c r="D77" s="397"/>
      <c r="E77" s="398"/>
      <c r="F77" s="311"/>
    </row>
    <row r="78" spans="1:6" ht="15.75" customHeight="1">
      <c r="A78" s="17" t="s">
        <v>128</v>
      </c>
      <c r="B78" s="395"/>
      <c r="C78" s="396"/>
      <c r="D78" s="397"/>
      <c r="E78" s="398"/>
      <c r="F78" s="311"/>
    </row>
    <row r="79" spans="1:6" ht="15.75" customHeight="1">
      <c r="A79" s="16" t="s">
        <v>19</v>
      </c>
      <c r="B79" s="400" t="s">
        <v>499</v>
      </c>
      <c r="C79" s="400"/>
      <c r="D79" s="400"/>
      <c r="E79" s="400"/>
      <c r="F79" s="400"/>
    </row>
    <row r="80" spans="1:6" ht="15.75" customHeight="1">
      <c r="A80" s="18"/>
      <c r="B80" s="393" t="s">
        <v>61</v>
      </c>
      <c r="C80" s="394"/>
      <c r="D80" s="393" t="s">
        <v>64</v>
      </c>
      <c r="E80" s="418"/>
      <c r="F80" s="394"/>
    </row>
    <row r="81" spans="1:6" ht="15.75" customHeight="1">
      <c r="A81" s="17" t="s">
        <v>20</v>
      </c>
      <c r="B81" s="395"/>
      <c r="C81" s="396"/>
      <c r="D81" s="395"/>
      <c r="E81" s="412"/>
      <c r="F81" s="396"/>
    </row>
    <row r="82" spans="1:6" ht="15.75" customHeight="1">
      <c r="A82" s="16" t="s">
        <v>21</v>
      </c>
      <c r="B82" s="400" t="s">
        <v>75</v>
      </c>
      <c r="C82" s="400"/>
      <c r="D82" s="400"/>
      <c r="E82" s="400"/>
      <c r="F82" s="400"/>
    </row>
    <row r="83" spans="1:6" ht="27.75" customHeight="1">
      <c r="A83" s="26"/>
      <c r="B83" s="27" t="s">
        <v>129</v>
      </c>
      <c r="C83" s="313" t="s">
        <v>79</v>
      </c>
      <c r="D83" s="313" t="s">
        <v>80</v>
      </c>
      <c r="E83" s="313" t="s">
        <v>81</v>
      </c>
      <c r="F83" s="313" t="s">
        <v>82</v>
      </c>
    </row>
    <row r="84" spans="1:6" ht="49.5" customHeight="1">
      <c r="A84" s="17" t="s">
        <v>22</v>
      </c>
      <c r="B84" s="53"/>
      <c r="C84" s="308"/>
      <c r="D84" s="308"/>
      <c r="E84" s="308"/>
      <c r="F84" s="308"/>
    </row>
    <row r="85" spans="1:6" ht="31.5" customHeight="1">
      <c r="A85" s="17" t="s">
        <v>23</v>
      </c>
      <c r="B85" s="311"/>
      <c r="C85" s="311"/>
      <c r="D85" s="311"/>
      <c r="E85" s="311"/>
      <c r="F85" s="311"/>
    </row>
    <row r="86" spans="1:6" ht="31.5" customHeight="1">
      <c r="A86" s="17" t="s">
        <v>76</v>
      </c>
      <c r="B86" s="311"/>
      <c r="C86" s="311"/>
      <c r="D86" s="311"/>
      <c r="E86" s="311"/>
      <c r="F86" s="311"/>
    </row>
    <row r="87" spans="1:6" ht="15.75" customHeight="1">
      <c r="A87" s="28" t="s">
        <v>24</v>
      </c>
      <c r="B87" s="422" t="s">
        <v>77</v>
      </c>
      <c r="C87" s="422"/>
      <c r="D87" s="422"/>
      <c r="E87" s="422"/>
      <c r="F87" s="422"/>
    </row>
    <row r="88" spans="1:6" ht="15.75" customHeight="1">
      <c r="A88" s="26"/>
      <c r="B88" s="313" t="s">
        <v>78</v>
      </c>
      <c r="C88" s="313" t="s">
        <v>79</v>
      </c>
      <c r="D88" s="313" t="s">
        <v>80</v>
      </c>
      <c r="E88" s="313" t="s">
        <v>81</v>
      </c>
      <c r="F88" s="313" t="s">
        <v>82</v>
      </c>
    </row>
    <row r="89" spans="1:6" ht="54" customHeight="1">
      <c r="A89" s="17" t="s">
        <v>83</v>
      </c>
      <c r="B89" s="377"/>
      <c r="C89" s="311"/>
      <c r="D89" s="311"/>
      <c r="E89" s="311"/>
      <c r="F89" s="311"/>
    </row>
    <row r="90" spans="1:6" ht="31.5" customHeight="1">
      <c r="A90" s="17" t="s">
        <v>109</v>
      </c>
      <c r="B90" s="311"/>
      <c r="C90" s="311"/>
      <c r="D90" s="311"/>
      <c r="E90" s="311"/>
      <c r="F90" s="311"/>
    </row>
    <row r="91" spans="1:6" ht="31.5" customHeight="1">
      <c r="A91" s="17" t="s">
        <v>110</v>
      </c>
      <c r="B91" s="311"/>
      <c r="C91" s="311"/>
      <c r="D91" s="311"/>
      <c r="E91" s="311"/>
      <c r="F91" s="311"/>
    </row>
    <row r="92" spans="1:6" ht="15.75" customHeight="1">
      <c r="A92" s="29" t="s">
        <v>317</v>
      </c>
      <c r="B92" s="380" t="s">
        <v>84</v>
      </c>
      <c r="C92" s="381"/>
      <c r="D92" s="381"/>
      <c r="E92" s="381"/>
      <c r="F92" s="382"/>
    </row>
    <row r="93" spans="1:6" ht="15.75" customHeight="1">
      <c r="A93" s="30" t="s">
        <v>735</v>
      </c>
      <c r="B93" s="423" t="s">
        <v>85</v>
      </c>
      <c r="C93" s="423"/>
      <c r="D93" s="415"/>
      <c r="E93" s="416"/>
      <c r="F93" s="417"/>
    </row>
    <row r="94" spans="1:6" ht="15.75" customHeight="1">
      <c r="A94" s="31" t="s">
        <v>736</v>
      </c>
      <c r="B94" s="389" t="s">
        <v>86</v>
      </c>
      <c r="C94" s="390"/>
      <c r="D94" s="390"/>
      <c r="E94" s="390"/>
      <c r="F94" s="391"/>
    </row>
    <row r="95" spans="1:6" ht="15.75" customHeight="1">
      <c r="A95" s="30" t="s">
        <v>737</v>
      </c>
      <c r="B95" s="413" t="s">
        <v>61</v>
      </c>
      <c r="C95" s="414"/>
      <c r="D95" s="415"/>
      <c r="E95" s="416"/>
      <c r="F95" s="417"/>
    </row>
    <row r="96" spans="1:6" ht="15.75" customHeight="1">
      <c r="A96" s="30" t="s">
        <v>738</v>
      </c>
      <c r="B96" s="413" t="s">
        <v>87</v>
      </c>
      <c r="C96" s="414"/>
      <c r="D96" s="415"/>
      <c r="E96" s="416"/>
      <c r="F96" s="417"/>
    </row>
    <row r="97" spans="1:6" ht="15.75" customHeight="1">
      <c r="A97" s="31" t="s">
        <v>739</v>
      </c>
      <c r="B97" s="389" t="s">
        <v>88</v>
      </c>
      <c r="C97" s="390"/>
      <c r="D97" s="390"/>
      <c r="E97" s="390"/>
      <c r="F97" s="391"/>
    </row>
    <row r="98" spans="1:6" ht="15.75" customHeight="1">
      <c r="A98" s="30" t="s">
        <v>740</v>
      </c>
      <c r="B98" s="312" t="s">
        <v>30</v>
      </c>
      <c r="C98" s="419"/>
      <c r="D98" s="420"/>
      <c r="E98" s="420"/>
      <c r="F98" s="421"/>
    </row>
    <row r="99" spans="1:6" ht="15.75" customHeight="1">
      <c r="A99" s="30" t="s">
        <v>741</v>
      </c>
      <c r="B99" s="312" t="s">
        <v>79</v>
      </c>
      <c r="C99" s="419"/>
      <c r="D99" s="420"/>
      <c r="E99" s="420"/>
      <c r="F99" s="421"/>
    </row>
    <row r="100" spans="1:6" ht="15.75" customHeight="1">
      <c r="A100" s="30" t="s">
        <v>742</v>
      </c>
      <c r="B100" s="312" t="s">
        <v>80</v>
      </c>
      <c r="C100" s="419"/>
      <c r="D100" s="420"/>
      <c r="E100" s="420"/>
      <c r="F100" s="421"/>
    </row>
    <row r="101" spans="1:6" ht="15.75" customHeight="1">
      <c r="A101" s="30" t="s">
        <v>743</v>
      </c>
      <c r="B101" s="312" t="s">
        <v>62</v>
      </c>
      <c r="C101" s="419"/>
      <c r="D101" s="420"/>
      <c r="E101" s="420"/>
      <c r="F101" s="421"/>
    </row>
    <row r="102" spans="1:6" ht="15.75" customHeight="1">
      <c r="A102" s="30" t="s">
        <v>744</v>
      </c>
      <c r="B102" s="312" t="s">
        <v>89</v>
      </c>
      <c r="C102" s="419"/>
      <c r="D102" s="420"/>
      <c r="E102" s="420"/>
      <c r="F102" s="421"/>
    </row>
    <row r="103" spans="1:6" ht="15.75" customHeight="1">
      <c r="A103" s="30" t="s">
        <v>745</v>
      </c>
      <c r="B103" s="312" t="s">
        <v>81</v>
      </c>
      <c r="C103" s="419"/>
      <c r="D103" s="420"/>
      <c r="E103" s="420"/>
      <c r="F103" s="421"/>
    </row>
    <row r="104" spans="1:6" ht="35.25" customHeight="1">
      <c r="A104" s="30" t="s">
        <v>746</v>
      </c>
      <c r="B104" s="312" t="s">
        <v>747</v>
      </c>
      <c r="C104" s="424"/>
      <c r="D104" s="425"/>
      <c r="E104" s="425"/>
      <c r="F104" s="426"/>
    </row>
    <row r="105" spans="1:6" ht="15.75" customHeight="1">
      <c r="A105" s="29" t="s">
        <v>25</v>
      </c>
      <c r="B105" s="380" t="s">
        <v>90</v>
      </c>
      <c r="C105" s="381"/>
      <c r="D105" s="381"/>
      <c r="E105" s="381"/>
      <c r="F105" s="382"/>
    </row>
    <row r="106" spans="1:6" ht="15.75" customHeight="1">
      <c r="A106" s="32" t="s">
        <v>94</v>
      </c>
      <c r="B106" s="389" t="s">
        <v>91</v>
      </c>
      <c r="C106" s="390"/>
      <c r="D106" s="390"/>
      <c r="E106" s="390"/>
      <c r="F106" s="391"/>
    </row>
    <row r="107" spans="1:6" ht="15.75" customHeight="1">
      <c r="A107" s="312"/>
      <c r="B107" s="387" t="s">
        <v>92</v>
      </c>
      <c r="C107" s="388"/>
      <c r="D107" s="389" t="s">
        <v>93</v>
      </c>
      <c r="E107" s="390"/>
      <c r="F107" s="391"/>
    </row>
    <row r="108" spans="1:6" ht="15.75" customHeight="1">
      <c r="A108" s="312" t="s">
        <v>748</v>
      </c>
      <c r="B108" s="395"/>
      <c r="C108" s="396"/>
      <c r="D108" s="395"/>
      <c r="E108" s="412"/>
      <c r="F108" s="396"/>
    </row>
    <row r="109" spans="1:6" ht="15.75" customHeight="1">
      <c r="A109" s="312" t="s">
        <v>749</v>
      </c>
      <c r="B109" s="395"/>
      <c r="C109" s="396"/>
      <c r="D109" s="395"/>
      <c r="E109" s="412"/>
      <c r="F109" s="396"/>
    </row>
    <row r="110" spans="1:6" ht="15.75" customHeight="1">
      <c r="A110" s="312" t="s">
        <v>750</v>
      </c>
      <c r="B110" s="395"/>
      <c r="C110" s="396"/>
      <c r="D110" s="395"/>
      <c r="E110" s="412"/>
      <c r="F110" s="396"/>
    </row>
    <row r="111" spans="1:6" ht="15.75" customHeight="1">
      <c r="A111" s="32" t="s">
        <v>95</v>
      </c>
      <c r="B111" s="387" t="s">
        <v>96</v>
      </c>
      <c r="C111" s="392"/>
      <c r="D111" s="392"/>
      <c r="E111" s="392"/>
      <c r="F111" s="388"/>
    </row>
    <row r="112" spans="1:6" ht="15.75" customHeight="1">
      <c r="A112" s="312"/>
      <c r="B112" s="387" t="s">
        <v>92</v>
      </c>
      <c r="C112" s="388"/>
      <c r="D112" s="389" t="s">
        <v>93</v>
      </c>
      <c r="E112" s="390"/>
      <c r="F112" s="391"/>
    </row>
    <row r="113" spans="1:6" ht="15.75" customHeight="1">
      <c r="A113" s="312" t="s">
        <v>97</v>
      </c>
      <c r="B113" s="395"/>
      <c r="C113" s="396"/>
      <c r="D113" s="395"/>
      <c r="E113" s="412"/>
      <c r="F113" s="396"/>
    </row>
    <row r="114" spans="1:6" ht="15.75" customHeight="1">
      <c r="A114" s="312" t="s">
        <v>98</v>
      </c>
      <c r="B114" s="395"/>
      <c r="C114" s="396"/>
      <c r="D114" s="395"/>
      <c r="E114" s="412"/>
      <c r="F114" s="396"/>
    </row>
    <row r="115" spans="1:6" ht="15.75" customHeight="1">
      <c r="A115" s="312" t="s">
        <v>751</v>
      </c>
      <c r="B115" s="395"/>
      <c r="C115" s="396"/>
      <c r="D115" s="395"/>
      <c r="E115" s="412"/>
      <c r="F115" s="396"/>
    </row>
    <row r="116" spans="1:6" ht="15.75" customHeight="1">
      <c r="A116" s="29" t="s">
        <v>26</v>
      </c>
      <c r="B116" s="380" t="s">
        <v>119</v>
      </c>
      <c r="C116" s="381"/>
      <c r="D116" s="381"/>
      <c r="E116" s="381"/>
      <c r="F116" s="382"/>
    </row>
    <row r="117" spans="1:6" ht="15.75" customHeight="1">
      <c r="A117" s="25" t="s">
        <v>115</v>
      </c>
      <c r="B117" s="428" t="s">
        <v>121</v>
      </c>
      <c r="C117" s="428"/>
      <c r="D117" s="428"/>
      <c r="E117" s="428"/>
      <c r="F117" s="428"/>
    </row>
    <row r="118" spans="1:6" ht="15.75" customHeight="1">
      <c r="A118" s="25"/>
      <c r="B118" s="313" t="s">
        <v>61</v>
      </c>
      <c r="C118" s="383" t="s">
        <v>120</v>
      </c>
      <c r="D118" s="384"/>
      <c r="E118" s="385" t="s">
        <v>63</v>
      </c>
      <c r="F118" s="385"/>
    </row>
    <row r="119" spans="1:6" ht="15.75" customHeight="1">
      <c r="A119" s="25" t="s">
        <v>116</v>
      </c>
      <c r="B119" s="311"/>
      <c r="C119" s="395"/>
      <c r="D119" s="412"/>
      <c r="E119" s="399"/>
      <c r="F119" s="399"/>
    </row>
    <row r="120" spans="1:6" ht="15.75" customHeight="1">
      <c r="A120" s="25"/>
      <c r="B120" s="383" t="s">
        <v>122</v>
      </c>
      <c r="C120" s="386"/>
      <c r="D120" s="383" t="s">
        <v>123</v>
      </c>
      <c r="E120" s="384"/>
      <c r="F120" s="386"/>
    </row>
    <row r="121" spans="1:6" ht="15.75" customHeight="1">
      <c r="A121" s="25" t="s">
        <v>117</v>
      </c>
      <c r="B121" s="395"/>
      <c r="C121" s="396"/>
      <c r="D121" s="397"/>
      <c r="E121" s="427"/>
      <c r="F121" s="398"/>
    </row>
    <row r="122" spans="1:6" ht="15.75" customHeight="1">
      <c r="A122" s="34"/>
      <c r="B122" s="35"/>
      <c r="C122" s="35"/>
      <c r="D122" s="35"/>
      <c r="E122" s="35"/>
      <c r="F122" s="35"/>
    </row>
    <row r="123" spans="1:6" ht="15.75" customHeight="1">
      <c r="A123" s="33"/>
      <c r="B123" s="33"/>
      <c r="C123" s="36"/>
      <c r="D123" s="36"/>
      <c r="E123" s="33"/>
      <c r="F123" s="33"/>
    </row>
    <row r="124" ht="15.75" customHeight="1">
      <c r="B124" s="1" t="s">
        <v>454</v>
      </c>
    </row>
    <row r="125" ht="6.75" customHeight="1"/>
    <row r="126" ht="15.75" customHeight="1">
      <c r="B126" s="1"/>
    </row>
    <row r="127" ht="8.25" customHeight="1"/>
    <row r="128" ht="15.75" customHeight="1">
      <c r="B128" s="2"/>
    </row>
    <row r="129" ht="8.25" customHeight="1"/>
    <row r="130" ht="15.75" customHeight="1">
      <c r="B130" s="1" t="s">
        <v>708</v>
      </c>
    </row>
  </sheetData>
  <sheetProtection password="CE28" sheet="1" formatCells="0" formatColumns="0" selectLockedCells="1"/>
  <mergeCells count="143">
    <mergeCell ref="D61:E61"/>
    <mergeCell ref="B62:F62"/>
    <mergeCell ref="D74:E74"/>
    <mergeCell ref="D57:E57"/>
    <mergeCell ref="C40:D40"/>
    <mergeCell ref="B110:C110"/>
    <mergeCell ref="B80:C80"/>
    <mergeCell ref="B81:C81"/>
    <mergeCell ref="B106:F106"/>
    <mergeCell ref="D109:F109"/>
    <mergeCell ref="B9:F9"/>
    <mergeCell ref="B11:F11"/>
    <mergeCell ref="D76:E76"/>
    <mergeCell ref="D53:E53"/>
    <mergeCell ref="D54:E54"/>
    <mergeCell ref="D70:E70"/>
    <mergeCell ref="B60:C60"/>
    <mergeCell ref="D75:E75"/>
    <mergeCell ref="B68:C68"/>
    <mergeCell ref="B69:C69"/>
    <mergeCell ref="D121:F121"/>
    <mergeCell ref="C119:D119"/>
    <mergeCell ref="D108:F108"/>
    <mergeCell ref="B108:C108"/>
    <mergeCell ref="B109:C109"/>
    <mergeCell ref="B117:F117"/>
    <mergeCell ref="E119:F119"/>
    <mergeCell ref="B121:C121"/>
    <mergeCell ref="B115:C115"/>
    <mergeCell ref="D110:F110"/>
    <mergeCell ref="D115:F115"/>
    <mergeCell ref="D113:F113"/>
    <mergeCell ref="B114:C114"/>
    <mergeCell ref="D114:F114"/>
    <mergeCell ref="B113:C113"/>
    <mergeCell ref="B93:C93"/>
    <mergeCell ref="D93:F93"/>
    <mergeCell ref="C104:F104"/>
    <mergeCell ref="B97:F97"/>
    <mergeCell ref="B94:F94"/>
    <mergeCell ref="C103:F103"/>
    <mergeCell ref="C101:F101"/>
    <mergeCell ref="C102:F102"/>
    <mergeCell ref="C99:F99"/>
    <mergeCell ref="C98:F98"/>
    <mergeCell ref="E30:F30"/>
    <mergeCell ref="C31:D31"/>
    <mergeCell ref="E31:F31"/>
    <mergeCell ref="C37:D37"/>
    <mergeCell ref="C33:D33"/>
    <mergeCell ref="C100:F100"/>
    <mergeCell ref="B78:C78"/>
    <mergeCell ref="C41:D41"/>
    <mergeCell ref="E34:F34"/>
    <mergeCell ref="B87:F87"/>
    <mergeCell ref="C39:D39"/>
    <mergeCell ref="D77:E77"/>
    <mergeCell ref="B74:C74"/>
    <mergeCell ref="B75:C75"/>
    <mergeCell ref="B76:C76"/>
    <mergeCell ref="B77:C77"/>
    <mergeCell ref="B96:C96"/>
    <mergeCell ref="D78:E78"/>
    <mergeCell ref="B82:F82"/>
    <mergeCell ref="D96:F96"/>
    <mergeCell ref="D80:F80"/>
    <mergeCell ref="D81:F81"/>
    <mergeCell ref="B79:F79"/>
    <mergeCell ref="B92:F92"/>
    <mergeCell ref="D95:F95"/>
    <mergeCell ref="B95:C95"/>
    <mergeCell ref="D73:E73"/>
    <mergeCell ref="B72:F72"/>
    <mergeCell ref="E33:F33"/>
    <mergeCell ref="E32:F32"/>
    <mergeCell ref="B52:C52"/>
    <mergeCell ref="C34:D34"/>
    <mergeCell ref="C49:D49"/>
    <mergeCell ref="C32:D32"/>
    <mergeCell ref="D63:E63"/>
    <mergeCell ref="B70:C70"/>
    <mergeCell ref="B28:F28"/>
    <mergeCell ref="C14:F14"/>
    <mergeCell ref="C15:F15"/>
    <mergeCell ref="C16:F16"/>
    <mergeCell ref="C18:F18"/>
    <mergeCell ref="D55:E55"/>
    <mergeCell ref="D52:E52"/>
    <mergeCell ref="B50:F50"/>
    <mergeCell ref="C22:F22"/>
    <mergeCell ref="B51:C51"/>
    <mergeCell ref="C27:F27"/>
    <mergeCell ref="C25:F25"/>
    <mergeCell ref="E29:F29"/>
    <mergeCell ref="C30:D30"/>
    <mergeCell ref="B35:F35"/>
    <mergeCell ref="C38:D38"/>
    <mergeCell ref="C17:F17"/>
    <mergeCell ref="C20:F20"/>
    <mergeCell ref="C21:F21"/>
    <mergeCell ref="B13:F13"/>
    <mergeCell ref="C26:F26"/>
    <mergeCell ref="C29:D29"/>
    <mergeCell ref="E2:F2"/>
    <mergeCell ref="C23:F23"/>
    <mergeCell ref="C24:F24"/>
    <mergeCell ref="A6:F6"/>
    <mergeCell ref="B8:F8"/>
    <mergeCell ref="B73:C73"/>
    <mergeCell ref="C19:F19"/>
    <mergeCell ref="B57:C57"/>
    <mergeCell ref="B59:C59"/>
    <mergeCell ref="B10:F10"/>
    <mergeCell ref="D64:E64"/>
    <mergeCell ref="B61:C61"/>
    <mergeCell ref="D56:E56"/>
    <mergeCell ref="B65:F65"/>
    <mergeCell ref="C36:D36"/>
    <mergeCell ref="B53:C53"/>
    <mergeCell ref="B54:C54"/>
    <mergeCell ref="B55:C55"/>
    <mergeCell ref="B56:C56"/>
    <mergeCell ref="D51:E51"/>
    <mergeCell ref="D112:F112"/>
    <mergeCell ref="D66:E66"/>
    <mergeCell ref="B58:C58"/>
    <mergeCell ref="B71:C71"/>
    <mergeCell ref="D69:E69"/>
    <mergeCell ref="D67:E67"/>
    <mergeCell ref="B66:C66"/>
    <mergeCell ref="B67:C67"/>
    <mergeCell ref="D71:E71"/>
    <mergeCell ref="D68:E68"/>
    <mergeCell ref="B116:F116"/>
    <mergeCell ref="C118:D118"/>
    <mergeCell ref="E118:F118"/>
    <mergeCell ref="B120:C120"/>
    <mergeCell ref="D120:F120"/>
    <mergeCell ref="B105:F105"/>
    <mergeCell ref="B107:C107"/>
    <mergeCell ref="D107:F107"/>
    <mergeCell ref="B111:F111"/>
    <mergeCell ref="B112:C112"/>
  </mergeCells>
  <printOptions/>
  <pageMargins left="0.5" right="0.28" top="0.43" bottom="0.47" header="0.31496062992125984" footer="0.31496062992125984"/>
  <pageSetup horizontalDpi="600" verticalDpi="600" orientation="portrait" paperSize="9" scale="62" r:id="rId1"/>
  <headerFooter>
    <oddFooter>&amp;R&amp;P</oddFooter>
  </headerFooter>
  <rowBreaks count="1" manualBreakCount="1"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33"/>
  <sheetViews>
    <sheetView zoomScalePageLayoutView="0" workbookViewId="0" topLeftCell="A169">
      <selection activeCell="C183" sqref="C183"/>
    </sheetView>
  </sheetViews>
  <sheetFormatPr defaultColWidth="8.7109375" defaultRowHeight="15.75" customHeight="1"/>
  <cols>
    <col min="1" max="1" width="13.421875" style="6" customWidth="1"/>
    <col min="2" max="2" width="66.421875" style="6" customWidth="1"/>
    <col min="3" max="3" width="17.8515625" style="6" customWidth="1"/>
    <col min="4" max="16384" width="8.7109375" style="6" customWidth="1"/>
  </cols>
  <sheetData>
    <row r="1" spans="1:3" ht="6" customHeight="1">
      <c r="A1" s="4"/>
      <c r="B1" s="39"/>
      <c r="C1" s="343"/>
    </row>
    <row r="2" spans="1:3" ht="15.75" customHeight="1" thickBot="1">
      <c r="A2" s="5" t="s">
        <v>133</v>
      </c>
      <c r="C2" s="339"/>
    </row>
    <row r="3" spans="1:3" ht="15.75" customHeight="1" thickBot="1">
      <c r="A3" s="433" t="s">
        <v>134</v>
      </c>
      <c r="B3" s="435" t="s">
        <v>136</v>
      </c>
      <c r="C3" s="183" t="str">
        <f>'2_Финансовый отчёт'!D11</f>
        <v>31.12.2015 г.             (тыс. руб., ед.)</v>
      </c>
    </row>
    <row r="4" spans="1:3" ht="16.5" customHeight="1" thickBot="1">
      <c r="A4" s="434"/>
      <c r="B4" s="436"/>
      <c r="C4" s="183">
        <f>'2_Финансовый отчёт'!D12</f>
        <v>0</v>
      </c>
    </row>
    <row r="5" spans="1:3" s="59" customFormat="1" ht="15.75" customHeight="1" thickBot="1">
      <c r="A5" s="56" t="s">
        <v>0</v>
      </c>
      <c r="B5" s="58" t="s">
        <v>138</v>
      </c>
      <c r="C5" s="183">
        <f>'2_Финансовый отчёт'!D13</f>
        <v>0</v>
      </c>
    </row>
    <row r="6" spans="1:3" s="59" customFormat="1" ht="15.75" customHeight="1" thickBot="1">
      <c r="A6" s="60" t="s">
        <v>1</v>
      </c>
      <c r="B6" s="62" t="s">
        <v>921</v>
      </c>
      <c r="C6" s="183">
        <f>'2_Финансовый отчёт'!D14</f>
        <v>0</v>
      </c>
    </row>
    <row r="7" spans="1:3" s="59" customFormat="1" ht="15.75" customHeight="1" thickBot="1">
      <c r="A7" s="64" t="s">
        <v>141</v>
      </c>
      <c r="B7" s="66" t="s">
        <v>143</v>
      </c>
      <c r="C7" s="183">
        <f>'2_Финансовый отчёт'!D15</f>
        <v>0</v>
      </c>
    </row>
    <row r="8" spans="1:3" s="59" customFormat="1" ht="15.75" customHeight="1" thickBot="1">
      <c r="A8" s="68" t="s">
        <v>144</v>
      </c>
      <c r="B8" s="70" t="s">
        <v>146</v>
      </c>
      <c r="C8" s="183">
        <f>'2_Финансовый отчёт'!D16</f>
        <v>0</v>
      </c>
    </row>
    <row r="9" spans="1:3" s="59" customFormat="1" ht="15.75" customHeight="1" thickBot="1">
      <c r="A9" s="68" t="s">
        <v>147</v>
      </c>
      <c r="B9" s="70" t="s">
        <v>149</v>
      </c>
      <c r="C9" s="183">
        <f>'2_Финансовый отчёт'!D17</f>
        <v>0</v>
      </c>
    </row>
    <row r="10" spans="1:3" s="59" customFormat="1" ht="15.75" customHeight="1" thickBot="1">
      <c r="A10" s="64" t="s">
        <v>150</v>
      </c>
      <c r="B10" s="66" t="s">
        <v>152</v>
      </c>
      <c r="C10" s="183">
        <f>'2_Финансовый отчёт'!D18</f>
        <v>0</v>
      </c>
    </row>
    <row r="11" spans="1:3" s="59" customFormat="1" ht="15.75" customHeight="1" thickBot="1">
      <c r="A11" s="71" t="s">
        <v>153</v>
      </c>
      <c r="B11" s="73" t="s">
        <v>146</v>
      </c>
      <c r="C11" s="183">
        <f>'2_Финансовый отчёт'!D19</f>
        <v>0</v>
      </c>
    </row>
    <row r="12" spans="1:3" s="59" customFormat="1" ht="15.75" customHeight="1" thickBot="1">
      <c r="A12" s="351" t="s">
        <v>155</v>
      </c>
      <c r="B12" s="352" t="s">
        <v>149</v>
      </c>
      <c r="C12" s="183">
        <f>'2_Финансовый отчёт'!D20</f>
        <v>0</v>
      </c>
    </row>
    <row r="13" spans="1:3" s="59" customFormat="1" ht="15.75" thickBot="1">
      <c r="A13" s="64" t="s">
        <v>567</v>
      </c>
      <c r="B13" s="354" t="s">
        <v>864</v>
      </c>
      <c r="C13" s="183">
        <f>'2_Финансовый отчёт'!D21</f>
        <v>0</v>
      </c>
    </row>
    <row r="14" spans="1:3" s="59" customFormat="1" ht="15.75" customHeight="1" thickBot="1">
      <c r="A14" s="351" t="s">
        <v>888</v>
      </c>
      <c r="B14" s="352" t="s">
        <v>862</v>
      </c>
      <c r="C14" s="183">
        <f>'2_Финансовый отчёт'!D22</f>
        <v>0</v>
      </c>
    </row>
    <row r="15" spans="1:3" s="59" customFormat="1" ht="15.75" customHeight="1" thickBot="1">
      <c r="A15" s="351" t="s">
        <v>889</v>
      </c>
      <c r="B15" s="352" t="s">
        <v>863</v>
      </c>
      <c r="C15" s="183">
        <f>'2_Финансовый отчёт'!D23</f>
        <v>0</v>
      </c>
    </row>
    <row r="16" spans="1:3" s="59" customFormat="1" ht="15.75" customHeight="1" thickBot="1">
      <c r="A16" s="240" t="s">
        <v>2</v>
      </c>
      <c r="B16" s="360" t="s">
        <v>858</v>
      </c>
      <c r="C16" s="183">
        <f>'2_Финансовый отчёт'!D24</f>
        <v>0</v>
      </c>
    </row>
    <row r="17" spans="1:3" s="59" customFormat="1" ht="15.75" customHeight="1" thickBot="1">
      <c r="A17" s="240" t="s">
        <v>31</v>
      </c>
      <c r="B17" s="356" t="s">
        <v>869</v>
      </c>
      <c r="C17" s="183">
        <f>'2_Финансовый отчёт'!D25</f>
        <v>0</v>
      </c>
    </row>
    <row r="18" spans="1:3" s="59" customFormat="1" ht="15.75" customHeight="1" thickBot="1">
      <c r="A18" s="64" t="s">
        <v>157</v>
      </c>
      <c r="B18" s="352" t="s">
        <v>865</v>
      </c>
      <c r="C18" s="183">
        <f>'2_Финансовый отчёт'!D26</f>
        <v>0</v>
      </c>
    </row>
    <row r="19" spans="1:3" s="59" customFormat="1" ht="15.75" customHeight="1" thickBot="1">
      <c r="A19" s="64" t="s">
        <v>158</v>
      </c>
      <c r="B19" s="352" t="s">
        <v>906</v>
      </c>
      <c r="C19" s="183">
        <f>'2_Финансовый отчёт'!D27</f>
        <v>0</v>
      </c>
    </row>
    <row r="20" spans="1:3" s="59" customFormat="1" ht="15.75" customHeight="1" thickBot="1">
      <c r="A20" s="64" t="s">
        <v>907</v>
      </c>
      <c r="B20" s="352" t="s">
        <v>905</v>
      </c>
      <c r="C20" s="183">
        <f>'2_Финансовый отчёт'!D28</f>
        <v>0</v>
      </c>
    </row>
    <row r="21" spans="1:3" s="59" customFormat="1" ht="15.75" customHeight="1" thickBot="1">
      <c r="A21" s="64" t="s">
        <v>159</v>
      </c>
      <c r="B21" s="352" t="s">
        <v>866</v>
      </c>
      <c r="C21" s="183">
        <f>'2_Финансовый отчёт'!D29</f>
        <v>0</v>
      </c>
    </row>
    <row r="22" spans="1:3" s="59" customFormat="1" ht="15.75" customHeight="1" thickBot="1">
      <c r="A22" s="240" t="s">
        <v>33</v>
      </c>
      <c r="B22" s="356" t="s">
        <v>870</v>
      </c>
      <c r="C22" s="183">
        <f>'2_Финансовый отчёт'!D30</f>
        <v>0</v>
      </c>
    </row>
    <row r="23" spans="1:3" s="59" customFormat="1" ht="15.75" customHeight="1" thickBot="1">
      <c r="A23" s="64" t="s">
        <v>162</v>
      </c>
      <c r="B23" s="352" t="s">
        <v>865</v>
      </c>
      <c r="C23" s="183">
        <f>'2_Финансовый отчёт'!D31</f>
        <v>0</v>
      </c>
    </row>
    <row r="24" spans="1:3" s="59" customFormat="1" ht="15.75" customHeight="1" thickBot="1">
      <c r="A24" s="64" t="s">
        <v>165</v>
      </c>
      <c r="B24" s="352" t="s">
        <v>906</v>
      </c>
      <c r="C24" s="183">
        <f>'2_Финансовый отчёт'!D32</f>
        <v>0</v>
      </c>
    </row>
    <row r="25" spans="1:3" s="59" customFormat="1" ht="15.75" customHeight="1" thickBot="1">
      <c r="A25" s="64" t="s">
        <v>908</v>
      </c>
      <c r="B25" s="352" t="s">
        <v>905</v>
      </c>
      <c r="C25" s="183">
        <f>'2_Финансовый отчёт'!D33</f>
        <v>0</v>
      </c>
    </row>
    <row r="26" spans="1:3" s="59" customFormat="1" ht="15.75" customHeight="1" thickBot="1">
      <c r="A26" s="64" t="s">
        <v>890</v>
      </c>
      <c r="B26" s="352" t="s">
        <v>866</v>
      </c>
      <c r="C26" s="183">
        <f>'2_Финансовый отчёт'!D34</f>
        <v>0</v>
      </c>
    </row>
    <row r="27" spans="1:3" s="59" customFormat="1" ht="15.75" customHeight="1" thickBot="1">
      <c r="A27" s="240" t="s">
        <v>35</v>
      </c>
      <c r="B27" s="362" t="s">
        <v>871</v>
      </c>
      <c r="C27" s="183">
        <f>'2_Финансовый отчёт'!D35</f>
        <v>0</v>
      </c>
    </row>
    <row r="28" spans="1:3" s="59" customFormat="1" ht="15.75" customHeight="1" thickBot="1">
      <c r="A28" s="64" t="s">
        <v>463</v>
      </c>
      <c r="B28" s="352" t="s">
        <v>867</v>
      </c>
      <c r="C28" s="183">
        <f>'2_Финансовый отчёт'!D36</f>
        <v>0</v>
      </c>
    </row>
    <row r="29" spans="1:3" s="59" customFormat="1" ht="15.75" thickBot="1">
      <c r="A29" s="64" t="s">
        <v>464</v>
      </c>
      <c r="B29" s="352" t="s">
        <v>868</v>
      </c>
      <c r="C29" s="183">
        <f>'2_Финансовый отчёт'!D37</f>
        <v>0</v>
      </c>
    </row>
    <row r="30" spans="1:3" s="59" customFormat="1" ht="15.75" customHeight="1" thickBot="1">
      <c r="A30" s="240" t="s">
        <v>37</v>
      </c>
      <c r="B30" s="356" t="s">
        <v>872</v>
      </c>
      <c r="C30" s="183">
        <f>'2_Финансовый отчёт'!D38</f>
        <v>0</v>
      </c>
    </row>
    <row r="31" spans="1:3" s="59" customFormat="1" ht="15.75" customHeight="1" thickBot="1">
      <c r="A31" s="240" t="s">
        <v>39</v>
      </c>
      <c r="B31" s="185" t="s">
        <v>455</v>
      </c>
      <c r="C31" s="183">
        <f>'2_Финансовый отчёт'!D39</f>
        <v>0</v>
      </c>
    </row>
    <row r="32" spans="1:3" s="59" customFormat="1" ht="15.75" customHeight="1" thickBot="1">
      <c r="A32" s="74" t="s">
        <v>891</v>
      </c>
      <c r="B32" s="79" t="s">
        <v>456</v>
      </c>
      <c r="C32" s="183">
        <f>'2_Финансовый отчёт'!D40</f>
        <v>0</v>
      </c>
    </row>
    <row r="33" spans="1:3" s="59" customFormat="1" ht="15.75" customHeight="1" thickBot="1">
      <c r="A33" s="82" t="s">
        <v>892</v>
      </c>
      <c r="B33" s="89" t="s">
        <v>457</v>
      </c>
      <c r="C33" s="183">
        <f>'2_Финансовый отчёт'!D41</f>
        <v>0</v>
      </c>
    </row>
    <row r="34" spans="1:3" s="59" customFormat="1" ht="15.75" customHeight="1" thickBot="1">
      <c r="A34" s="84" t="s">
        <v>174</v>
      </c>
      <c r="B34" s="86" t="s">
        <v>161</v>
      </c>
      <c r="C34" s="183">
        <f>'2_Финансовый отчёт'!D42</f>
        <v>0</v>
      </c>
    </row>
    <row r="35" spans="1:3" s="59" customFormat="1" ht="15.75" customHeight="1" thickBot="1">
      <c r="A35" s="74" t="s">
        <v>893</v>
      </c>
      <c r="B35" s="79" t="s">
        <v>164</v>
      </c>
      <c r="C35" s="183">
        <f>'2_Финансовый отчёт'!D43</f>
        <v>0</v>
      </c>
    </row>
    <row r="36" spans="1:3" s="59" customFormat="1" ht="15.75" customHeight="1" thickBot="1">
      <c r="A36" s="256" t="s">
        <v>894</v>
      </c>
      <c r="B36" s="345" t="s">
        <v>857</v>
      </c>
      <c r="C36" s="183">
        <f>'2_Финансовый отчёт'!D44</f>
        <v>0</v>
      </c>
    </row>
    <row r="37" spans="1:3" s="59" customFormat="1" ht="15.75" customHeight="1" thickBot="1">
      <c r="A37" s="76" t="s">
        <v>895</v>
      </c>
      <c r="B37" s="80" t="s">
        <v>167</v>
      </c>
      <c r="C37" s="183">
        <f>'2_Финансовый отчёт'!D45</f>
        <v>0</v>
      </c>
    </row>
    <row r="38" spans="1:3" s="59" customFormat="1" ht="15.75" customHeight="1" thickBot="1">
      <c r="A38" s="77" t="s">
        <v>181</v>
      </c>
      <c r="B38" s="184" t="s">
        <v>169</v>
      </c>
      <c r="C38" s="183">
        <f>'2_Финансовый отчёт'!D46</f>
        <v>0</v>
      </c>
    </row>
    <row r="39" spans="1:3" s="59" customFormat="1" ht="15.75" customHeight="1" thickBot="1">
      <c r="A39" s="90" t="s">
        <v>465</v>
      </c>
      <c r="B39" s="92" t="s">
        <v>171</v>
      </c>
      <c r="C39" s="183">
        <f>'2_Финансовый отчёт'!D47</f>
        <v>0</v>
      </c>
    </row>
    <row r="40" spans="1:3" s="59" customFormat="1" ht="15.75" customHeight="1" thickBot="1">
      <c r="A40" s="90" t="s">
        <v>896</v>
      </c>
      <c r="B40" s="92" t="s">
        <v>173</v>
      </c>
      <c r="C40" s="183">
        <f>'2_Финансовый отчёт'!D48</f>
        <v>0</v>
      </c>
    </row>
    <row r="41" spans="1:3" s="59" customFormat="1" ht="15.75" customHeight="1" thickBot="1">
      <c r="A41" s="90" t="s">
        <v>897</v>
      </c>
      <c r="B41" s="92" t="s">
        <v>176</v>
      </c>
      <c r="C41" s="183">
        <f>'2_Финансовый отчёт'!D49</f>
        <v>0</v>
      </c>
    </row>
    <row r="42" spans="1:3" s="59" customFormat="1" ht="15.75" customHeight="1" thickBot="1">
      <c r="A42" s="74" t="s">
        <v>898</v>
      </c>
      <c r="B42" s="79" t="s">
        <v>178</v>
      </c>
      <c r="C42" s="183">
        <f>'2_Финансовый отчёт'!D50</f>
        <v>0</v>
      </c>
    </row>
    <row r="43" spans="1:3" s="59" customFormat="1" ht="15.75" customHeight="1" thickBot="1">
      <c r="A43" s="76" t="s">
        <v>899</v>
      </c>
      <c r="B43" s="80" t="s">
        <v>180</v>
      </c>
      <c r="C43" s="183">
        <f>'2_Финансовый отчёт'!D51</f>
        <v>0</v>
      </c>
    </row>
    <row r="44" spans="1:3" s="59" customFormat="1" ht="15.75" customHeight="1" thickBot="1">
      <c r="A44" s="76" t="s">
        <v>899</v>
      </c>
      <c r="B44" s="80" t="s">
        <v>462</v>
      </c>
      <c r="C44" s="183">
        <f>'2_Финансовый отчёт'!D52</f>
        <v>0</v>
      </c>
    </row>
    <row r="45" spans="1:3" s="59" customFormat="1" ht="15.75" customHeight="1" thickBot="1">
      <c r="A45" s="248" t="s">
        <v>900</v>
      </c>
      <c r="B45" s="250" t="s">
        <v>183</v>
      </c>
      <c r="C45" s="183">
        <f>'2_Финансовый отчёт'!D53</f>
        <v>0</v>
      </c>
    </row>
    <row r="46" spans="1:3" s="59" customFormat="1" ht="15.75" customHeight="1" thickBot="1">
      <c r="A46" s="114" t="s">
        <v>3</v>
      </c>
      <c r="B46" s="186" t="s">
        <v>185</v>
      </c>
      <c r="C46" s="183">
        <f>'2_Финансовый отчёт'!D54</f>
        <v>0</v>
      </c>
    </row>
    <row r="47" spans="1:3" s="59" customFormat="1" ht="15.75" customHeight="1" thickBot="1">
      <c r="A47" s="90" t="s">
        <v>186</v>
      </c>
      <c r="B47" s="92" t="s">
        <v>188</v>
      </c>
      <c r="C47" s="183">
        <f>'2_Финансовый отчёт'!D55</f>
        <v>0</v>
      </c>
    </row>
    <row r="48" spans="1:3" s="106" customFormat="1" ht="15.75" customHeight="1" thickBot="1">
      <c r="A48" s="74" t="s">
        <v>55</v>
      </c>
      <c r="B48" s="79" t="s">
        <v>190</v>
      </c>
      <c r="C48" s="183">
        <f>'2_Финансовый отчёт'!D56</f>
        <v>0</v>
      </c>
    </row>
    <row r="49" spans="1:3" s="59" customFormat="1" ht="15.75" customHeight="1" thickBot="1">
      <c r="A49" s="74" t="s">
        <v>56</v>
      </c>
      <c r="B49" s="79" t="s">
        <v>192</v>
      </c>
      <c r="C49" s="183">
        <f>'2_Финансовый отчёт'!D57</f>
        <v>0</v>
      </c>
    </row>
    <row r="50" spans="1:3" s="59" customFormat="1" ht="15.75" customHeight="1" thickBot="1">
      <c r="A50" s="74" t="s">
        <v>57</v>
      </c>
      <c r="B50" s="79" t="s">
        <v>194</v>
      </c>
      <c r="C50" s="183">
        <f>'2_Финансовый отчёт'!D58</f>
        <v>0</v>
      </c>
    </row>
    <row r="51" spans="1:3" s="59" customFormat="1" ht="15.75" customHeight="1" thickBot="1">
      <c r="A51" s="100" t="s">
        <v>195</v>
      </c>
      <c r="B51" s="102" t="s">
        <v>197</v>
      </c>
      <c r="C51" s="183">
        <f>'2_Финансовый отчёт'!D59</f>
        <v>0</v>
      </c>
    </row>
    <row r="52" spans="1:3" s="59" customFormat="1" ht="15.75" customHeight="1" thickBot="1">
      <c r="A52" s="100" t="s">
        <v>198</v>
      </c>
      <c r="B52" s="102" t="s">
        <v>200</v>
      </c>
      <c r="C52" s="183">
        <f>'2_Финансовый отчёт'!D60</f>
        <v>0</v>
      </c>
    </row>
    <row r="53" spans="1:3" s="59" customFormat="1" ht="15.75" customHeight="1" thickBot="1">
      <c r="A53" s="74" t="s">
        <v>201</v>
      </c>
      <c r="B53" s="79" t="s">
        <v>203</v>
      </c>
      <c r="C53" s="183">
        <f>'2_Финансовый отчёт'!D61</f>
        <v>0</v>
      </c>
    </row>
    <row r="54" spans="1:3" s="59" customFormat="1" ht="15.75" customHeight="1" thickBot="1">
      <c r="A54" s="74" t="s">
        <v>204</v>
      </c>
      <c r="B54" s="79" t="s">
        <v>206</v>
      </c>
      <c r="C54" s="183">
        <f>'2_Финансовый отчёт'!D62</f>
        <v>0</v>
      </c>
    </row>
    <row r="55" spans="1:3" s="59" customFormat="1" ht="15.75" customHeight="1" thickBot="1">
      <c r="A55" s="100" t="s">
        <v>207</v>
      </c>
      <c r="B55" s="105" t="s">
        <v>209</v>
      </c>
      <c r="C55" s="183">
        <f>'2_Финансовый отчёт'!D63</f>
        <v>0</v>
      </c>
    </row>
    <row r="56" spans="1:3" s="59" customFormat="1" ht="15.75" customHeight="1" thickBot="1">
      <c r="A56" s="96" t="s">
        <v>5</v>
      </c>
      <c r="B56" s="98" t="s">
        <v>211</v>
      </c>
      <c r="C56" s="183">
        <f>'2_Финансовый отчёт'!D64</f>
        <v>0</v>
      </c>
    </row>
    <row r="57" spans="1:3" s="59" customFormat="1" ht="15.75" customHeight="1" thickBot="1">
      <c r="A57" s="90" t="s">
        <v>212</v>
      </c>
      <c r="B57" s="92" t="s">
        <v>214</v>
      </c>
      <c r="C57" s="183">
        <f>'2_Финансовый отчёт'!D65</f>
        <v>0</v>
      </c>
    </row>
    <row r="58" spans="1:3" s="59" customFormat="1" ht="15.75" customHeight="1" thickBot="1">
      <c r="A58" s="74" t="s">
        <v>65</v>
      </c>
      <c r="B58" s="107" t="s">
        <v>216</v>
      </c>
      <c r="C58" s="183">
        <f>'2_Финансовый отчёт'!D66</f>
        <v>0</v>
      </c>
    </row>
    <row r="59" spans="1:3" s="59" customFormat="1" ht="15.75" customHeight="1" thickBot="1">
      <c r="A59" s="68" t="s">
        <v>217</v>
      </c>
      <c r="B59" s="79" t="s">
        <v>219</v>
      </c>
      <c r="C59" s="183">
        <f>'2_Финансовый отчёт'!D67</f>
        <v>0</v>
      </c>
    </row>
    <row r="60" spans="1:3" s="59" customFormat="1" ht="15.75" customHeight="1" thickBot="1">
      <c r="A60" s="68" t="s">
        <v>220</v>
      </c>
      <c r="B60" s="79" t="s">
        <v>222</v>
      </c>
      <c r="C60" s="183">
        <f>'2_Финансовый отчёт'!D68</f>
        <v>0</v>
      </c>
    </row>
    <row r="61" spans="1:3" s="59" customFormat="1" ht="15.75" customHeight="1" thickBot="1">
      <c r="A61" s="74" t="s">
        <v>66</v>
      </c>
      <c r="B61" s="107" t="s">
        <v>224</v>
      </c>
      <c r="C61" s="183">
        <f>'2_Финансовый отчёт'!D69</f>
        <v>0</v>
      </c>
    </row>
    <row r="62" spans="1:3" s="59" customFormat="1" ht="15.75" customHeight="1" thickBot="1">
      <c r="A62" s="68" t="s">
        <v>225</v>
      </c>
      <c r="B62" s="79" t="s">
        <v>219</v>
      </c>
      <c r="C62" s="183">
        <f>'2_Финансовый отчёт'!D70</f>
        <v>0</v>
      </c>
    </row>
    <row r="63" spans="1:3" s="59" customFormat="1" ht="15.75" customHeight="1" thickBot="1">
      <c r="A63" s="68" t="s">
        <v>227</v>
      </c>
      <c r="B63" s="79" t="s">
        <v>222</v>
      </c>
      <c r="C63" s="183">
        <f>'2_Финансовый отчёт'!D71</f>
        <v>0</v>
      </c>
    </row>
    <row r="64" spans="1:3" s="59" customFormat="1" ht="15.75" customHeight="1" thickBot="1">
      <c r="A64" s="90" t="s">
        <v>229</v>
      </c>
      <c r="B64" s="92" t="s">
        <v>231</v>
      </c>
      <c r="C64" s="183">
        <f>'2_Финансовый отчёт'!D72</f>
        <v>0</v>
      </c>
    </row>
    <row r="65" spans="1:3" s="59" customFormat="1" ht="15.75" customHeight="1" thickBot="1">
      <c r="A65" s="74" t="s">
        <v>232</v>
      </c>
      <c r="B65" s="79" t="s">
        <v>234</v>
      </c>
      <c r="C65" s="183">
        <f>'2_Финансовый отчёт'!D73</f>
        <v>0</v>
      </c>
    </row>
    <row r="66" spans="1:3" s="59" customFormat="1" ht="15.75" customHeight="1" thickBot="1">
      <c r="A66" s="74" t="s">
        <v>235</v>
      </c>
      <c r="B66" s="79" t="s">
        <v>237</v>
      </c>
      <c r="C66" s="183">
        <f>'2_Финансовый отчёт'!D74</f>
        <v>0</v>
      </c>
    </row>
    <row r="67" spans="1:3" s="59" customFormat="1" ht="15.75" customHeight="1" thickBot="1">
      <c r="A67" s="74" t="s">
        <v>238</v>
      </c>
      <c r="B67" s="79" t="s">
        <v>240</v>
      </c>
      <c r="C67" s="183">
        <f>'2_Финансовый отчёт'!D75</f>
        <v>0</v>
      </c>
    </row>
    <row r="68" spans="1:3" s="59" customFormat="1" ht="15.75" customHeight="1" thickBot="1">
      <c r="A68" s="90" t="s">
        <v>241</v>
      </c>
      <c r="B68" s="92" t="s">
        <v>243</v>
      </c>
      <c r="C68" s="183">
        <f>'2_Финансовый отчёт'!D76</f>
        <v>0</v>
      </c>
    </row>
    <row r="69" spans="1:3" s="111" customFormat="1" ht="15.75" customHeight="1" thickBot="1">
      <c r="A69" s="74" t="s">
        <v>244</v>
      </c>
      <c r="B69" s="79" t="s">
        <v>234</v>
      </c>
      <c r="C69" s="183">
        <f>'2_Финансовый отчёт'!D77</f>
        <v>0</v>
      </c>
    </row>
    <row r="70" spans="1:3" s="111" customFormat="1" ht="15.75" customHeight="1" thickBot="1">
      <c r="A70" s="74" t="s">
        <v>245</v>
      </c>
      <c r="B70" s="79" t="s">
        <v>237</v>
      </c>
      <c r="C70" s="183">
        <f>'2_Финансовый отчёт'!D78</f>
        <v>0</v>
      </c>
    </row>
    <row r="71" spans="1:3" s="59" customFormat="1" ht="15.75" customHeight="1" thickBot="1">
      <c r="A71" s="74" t="s">
        <v>246</v>
      </c>
      <c r="B71" s="79" t="s">
        <v>240</v>
      </c>
      <c r="C71" s="183">
        <f>'2_Финансовый отчёт'!D79</f>
        <v>0</v>
      </c>
    </row>
    <row r="72" spans="1:3" s="59" customFormat="1" ht="15.75" customHeight="1" thickBot="1">
      <c r="A72" s="90" t="s">
        <v>401</v>
      </c>
      <c r="B72" s="92" t="s">
        <v>248</v>
      </c>
      <c r="C72" s="183">
        <f>'2_Финансовый отчёт'!D80</f>
        <v>0</v>
      </c>
    </row>
    <row r="73" spans="1:3" s="59" customFormat="1" ht="15.75" customHeight="1" thickBot="1">
      <c r="A73" s="74" t="s">
        <v>402</v>
      </c>
      <c r="B73" s="80" t="s">
        <v>466</v>
      </c>
      <c r="C73" s="183">
        <f>'2_Финансовый отчёт'!D81</f>
        <v>0</v>
      </c>
    </row>
    <row r="74" spans="1:3" s="59" customFormat="1" ht="15.75" customHeight="1" thickBot="1">
      <c r="A74" s="109" t="s">
        <v>403</v>
      </c>
      <c r="B74" s="80" t="s">
        <v>467</v>
      </c>
      <c r="C74" s="183">
        <f>'2_Финансовый отчёт'!D82</f>
        <v>0</v>
      </c>
    </row>
    <row r="75" spans="1:3" s="59" customFormat="1" ht="15.75" customHeight="1" thickBot="1" thickTop="1">
      <c r="A75" s="109" t="s">
        <v>543</v>
      </c>
      <c r="B75" s="80" t="s">
        <v>468</v>
      </c>
      <c r="C75" s="183">
        <f>'2_Финансовый отчёт'!D83</f>
        <v>0</v>
      </c>
    </row>
    <row r="76" spans="1:3" s="59" customFormat="1" ht="15.75" customHeight="1" thickBot="1" thickTop="1">
      <c r="A76" s="109" t="s">
        <v>642</v>
      </c>
      <c r="B76" s="110" t="s">
        <v>249</v>
      </c>
      <c r="C76" s="183">
        <f>'2_Финансовый отчёт'!D84</f>
        <v>0</v>
      </c>
    </row>
    <row r="77" spans="1:3" s="59" customFormat="1" ht="15.75" customHeight="1" thickBot="1" thickTop="1">
      <c r="A77" s="112"/>
      <c r="B77" s="182" t="s">
        <v>251</v>
      </c>
      <c r="C77" s="183">
        <f>'2_Финансовый отчёт'!D85</f>
        <v>0</v>
      </c>
    </row>
    <row r="78" spans="1:3" s="59" customFormat="1" ht="16.5" thickBot="1" thickTop="1">
      <c r="A78" s="114" t="s">
        <v>7</v>
      </c>
      <c r="B78" s="186" t="s">
        <v>253</v>
      </c>
      <c r="C78" s="183">
        <f>'2_Финансовый отчёт'!D86</f>
        <v>0</v>
      </c>
    </row>
    <row r="79" spans="1:3" s="59" customFormat="1" ht="15.75" thickBot="1">
      <c r="A79" s="116" t="s">
        <v>8</v>
      </c>
      <c r="B79" s="79" t="s">
        <v>255</v>
      </c>
      <c r="C79" s="183">
        <f>'2_Финансовый отчёт'!D87</f>
        <v>0</v>
      </c>
    </row>
    <row r="80" spans="1:3" s="59" customFormat="1" ht="15.75" customHeight="1" thickBot="1">
      <c r="A80" s="116" t="s">
        <v>256</v>
      </c>
      <c r="B80" s="79" t="s">
        <v>258</v>
      </c>
      <c r="C80" s="183">
        <f>'2_Финансовый отчёт'!D88</f>
        <v>0</v>
      </c>
    </row>
    <row r="81" spans="1:3" s="59" customFormat="1" ht="15.75" customHeight="1" thickBot="1">
      <c r="A81" s="116" t="s">
        <v>259</v>
      </c>
      <c r="B81" s="79" t="s">
        <v>594</v>
      </c>
      <c r="C81" s="183">
        <f>'2_Финансовый отчёт'!D89</f>
        <v>0</v>
      </c>
    </row>
    <row r="82" spans="1:3" s="59" customFormat="1" ht="15.75" thickBot="1">
      <c r="A82" s="116" t="s">
        <v>262</v>
      </c>
      <c r="B82" s="79" t="s">
        <v>728</v>
      </c>
      <c r="C82" s="183">
        <f>'2_Финансовый отчёт'!D90</f>
        <v>0</v>
      </c>
    </row>
    <row r="83" spans="1:3" s="59" customFormat="1" ht="15.75" customHeight="1" thickBot="1">
      <c r="A83" s="116" t="s">
        <v>265</v>
      </c>
      <c r="B83" s="79" t="s">
        <v>261</v>
      </c>
      <c r="C83" s="183">
        <f>'2_Финансовый отчёт'!D91</f>
        <v>0</v>
      </c>
    </row>
    <row r="84" spans="1:3" s="59" customFormat="1" ht="21" customHeight="1" thickBot="1">
      <c r="A84" s="116" t="s">
        <v>267</v>
      </c>
      <c r="B84" s="79" t="s">
        <v>264</v>
      </c>
      <c r="C84" s="183">
        <f>'2_Финансовый отчёт'!D92</f>
        <v>0</v>
      </c>
    </row>
    <row r="85" spans="1:3" s="59" customFormat="1" ht="21" customHeight="1" thickBot="1">
      <c r="A85" s="116" t="s">
        <v>269</v>
      </c>
      <c r="B85" s="79" t="s">
        <v>471</v>
      </c>
      <c r="C85" s="183">
        <f>'2_Финансовый отчёт'!D93</f>
        <v>0</v>
      </c>
    </row>
    <row r="86" spans="1:3" s="59" customFormat="1" ht="15.75" customHeight="1" thickBot="1">
      <c r="A86" s="116" t="s">
        <v>509</v>
      </c>
      <c r="B86" s="79" t="s">
        <v>472</v>
      </c>
      <c r="C86" s="183">
        <f>'2_Финансовый отчёт'!D94</f>
        <v>0</v>
      </c>
    </row>
    <row r="87" spans="1:3" s="59" customFormat="1" ht="15.75" customHeight="1" thickBot="1">
      <c r="A87" s="116" t="s">
        <v>510</v>
      </c>
      <c r="B87" s="79" t="s">
        <v>473</v>
      </c>
      <c r="C87" s="183">
        <f>'2_Финансовый отчёт'!D95</f>
        <v>0</v>
      </c>
    </row>
    <row r="88" spans="1:3" s="59" customFormat="1" ht="15.75" customHeight="1" thickBot="1">
      <c r="A88" s="116" t="s">
        <v>595</v>
      </c>
      <c r="B88" s="187" t="s">
        <v>271</v>
      </c>
      <c r="C88" s="183">
        <f>'2_Финансовый отчёт'!D96</f>
        <v>0</v>
      </c>
    </row>
    <row r="89" spans="1:3" s="59" customFormat="1" ht="15.75" customHeight="1" thickBot="1">
      <c r="A89" s="179" t="s">
        <v>596</v>
      </c>
      <c r="B89" s="188" t="s">
        <v>653</v>
      </c>
      <c r="C89" s="183">
        <f>'2_Финансовый отчёт'!D97</f>
        <v>0</v>
      </c>
    </row>
    <row r="90" spans="1:3" s="59" customFormat="1" ht="15.75" customHeight="1" thickBot="1">
      <c r="A90" s="96" t="s">
        <v>9</v>
      </c>
      <c r="B90" s="98" t="s">
        <v>273</v>
      </c>
      <c r="C90" s="183">
        <f>'2_Финансовый отчёт'!D98</f>
        <v>0</v>
      </c>
    </row>
    <row r="91" spans="1:3" s="59" customFormat="1" ht="15.75" customHeight="1" thickBot="1">
      <c r="A91" s="116" t="s">
        <v>274</v>
      </c>
      <c r="B91" s="79" t="s">
        <v>276</v>
      </c>
      <c r="C91" s="183">
        <f>'2_Финансовый отчёт'!D99</f>
        <v>0</v>
      </c>
    </row>
    <row r="92" spans="1:3" s="59" customFormat="1" ht="15.75" customHeight="1" thickBot="1">
      <c r="A92" s="116" t="s">
        <v>277</v>
      </c>
      <c r="B92" s="79" t="s">
        <v>279</v>
      </c>
      <c r="C92" s="183">
        <f>'2_Финансовый отчёт'!D100</f>
        <v>0</v>
      </c>
    </row>
    <row r="93" spans="1:3" s="59" customFormat="1" ht="15.75" customHeight="1" thickBot="1">
      <c r="A93" s="116" t="s">
        <v>280</v>
      </c>
      <c r="B93" s="79" t="s">
        <v>453</v>
      </c>
      <c r="C93" s="183">
        <f>'2_Финансовый отчёт'!D101</f>
        <v>0</v>
      </c>
    </row>
    <row r="94" spans="1:3" s="59" customFormat="1" ht="15.75" customHeight="1" thickBot="1">
      <c r="A94" s="116" t="s">
        <v>282</v>
      </c>
      <c r="B94" s="79" t="s">
        <v>474</v>
      </c>
      <c r="C94" s="183">
        <f>'2_Финансовый отчёт'!D102</f>
        <v>0</v>
      </c>
    </row>
    <row r="95" spans="1:3" s="59" customFormat="1" ht="15.75" customHeight="1" thickBot="1">
      <c r="A95" s="116" t="s">
        <v>285</v>
      </c>
      <c r="B95" s="79" t="s">
        <v>284</v>
      </c>
      <c r="C95" s="183">
        <f>'2_Финансовый отчёт'!D103</f>
        <v>0</v>
      </c>
    </row>
    <row r="96" spans="1:3" s="59" customFormat="1" ht="15.75" customHeight="1" thickBot="1">
      <c r="A96" s="116" t="s">
        <v>288</v>
      </c>
      <c r="B96" s="79" t="s">
        <v>287</v>
      </c>
      <c r="C96" s="183">
        <f>'2_Финансовый отчёт'!D104</f>
        <v>0</v>
      </c>
    </row>
    <row r="97" spans="1:3" s="59" customFormat="1" ht="15.75" customHeight="1" thickBot="1">
      <c r="A97" s="252" t="s">
        <v>513</v>
      </c>
      <c r="B97" s="254" t="s">
        <v>586</v>
      </c>
      <c r="C97" s="183">
        <f>'2_Финансовый отчёт'!D105</f>
        <v>0</v>
      </c>
    </row>
    <row r="98" spans="1:3" s="59" customFormat="1" ht="15.75" customHeight="1" thickBot="1">
      <c r="A98" s="117" t="s">
        <v>587</v>
      </c>
      <c r="B98" s="187" t="s">
        <v>290</v>
      </c>
      <c r="C98" s="183">
        <f>'2_Финансовый отчёт'!D106</f>
        <v>0</v>
      </c>
    </row>
    <row r="99" spans="1:3" s="59" customFormat="1" ht="15.75" customHeight="1" thickBot="1">
      <c r="A99" s="77" t="s">
        <v>10</v>
      </c>
      <c r="B99" s="184" t="s">
        <v>292</v>
      </c>
      <c r="C99" s="183">
        <f>'2_Финансовый отчёт'!D107</f>
        <v>0</v>
      </c>
    </row>
    <row r="100" spans="1:3" s="59" customFormat="1" ht="15.75" thickBot="1">
      <c r="A100" s="84" t="s">
        <v>16</v>
      </c>
      <c r="B100" s="86" t="s">
        <v>294</v>
      </c>
      <c r="C100" s="183">
        <f>'2_Финансовый отчёт'!D108</f>
        <v>0</v>
      </c>
    </row>
    <row r="101" spans="1:3" s="59" customFormat="1" ht="15.75" customHeight="1" thickBot="1">
      <c r="A101" s="90" t="s">
        <v>19</v>
      </c>
      <c r="B101" s="86" t="s">
        <v>296</v>
      </c>
      <c r="C101" s="183">
        <f>'2_Финансовый отчёт'!D109</f>
        <v>0</v>
      </c>
    </row>
    <row r="102" spans="1:3" s="59" customFormat="1" ht="15.75" customHeight="1" thickBot="1">
      <c r="A102" s="119" t="s">
        <v>21</v>
      </c>
      <c r="B102" s="189" t="s">
        <v>298</v>
      </c>
      <c r="C102" s="183">
        <f>'2_Финансовый отчёт'!D110</f>
        <v>0</v>
      </c>
    </row>
    <row r="103" spans="1:3" s="59" customFormat="1" ht="15.75" customHeight="1" thickBot="1">
      <c r="A103" s="121" t="s">
        <v>22</v>
      </c>
      <c r="B103" s="190" t="s">
        <v>300</v>
      </c>
      <c r="C103" s="183">
        <f>'2_Финансовый отчёт'!D111</f>
        <v>0</v>
      </c>
    </row>
    <row r="104" spans="1:3" s="59" customFormat="1" ht="15.75" customHeight="1" thickBot="1">
      <c r="A104" s="123" t="s">
        <v>301</v>
      </c>
      <c r="B104" s="191" t="s">
        <v>302</v>
      </c>
      <c r="C104" s="183">
        <f>'2_Финансовый отчёт'!D112</f>
        <v>0</v>
      </c>
    </row>
    <row r="105" spans="1:3" s="59" customFormat="1" ht="15.75" customHeight="1" thickBot="1">
      <c r="A105" s="123" t="s">
        <v>303</v>
      </c>
      <c r="B105" s="192" t="s">
        <v>304</v>
      </c>
      <c r="C105" s="183">
        <f>'2_Финансовый отчёт'!D113</f>
        <v>0</v>
      </c>
    </row>
    <row r="106" spans="1:3" s="59" customFormat="1" ht="15.75" customHeight="1" thickBot="1">
      <c r="A106" s="123" t="s">
        <v>305</v>
      </c>
      <c r="B106" s="192" t="s">
        <v>307</v>
      </c>
      <c r="C106" s="183">
        <f>'2_Финансовый отчёт'!D114</f>
        <v>0</v>
      </c>
    </row>
    <row r="107" spans="1:3" s="59" customFormat="1" ht="15.75" customHeight="1" thickBot="1">
      <c r="A107" s="123" t="s">
        <v>475</v>
      </c>
      <c r="B107" s="192" t="s">
        <v>476</v>
      </c>
      <c r="C107" s="183">
        <f>'2_Финансовый отчёт'!D115</f>
        <v>0</v>
      </c>
    </row>
    <row r="108" spans="1:3" s="59" customFormat="1" ht="15.75" thickBot="1">
      <c r="A108" s="125" t="s">
        <v>23</v>
      </c>
      <c r="B108" s="193" t="s">
        <v>309</v>
      </c>
      <c r="C108" s="183">
        <f>'2_Финансовый отчёт'!D116</f>
        <v>0</v>
      </c>
    </row>
    <row r="109" spans="1:3" s="59" customFormat="1" ht="15.75" customHeight="1" thickBot="1">
      <c r="A109" s="127" t="s">
        <v>310</v>
      </c>
      <c r="B109" s="129"/>
      <c r="C109" s="183">
        <f>'2_Финансовый отчёт'!D117</f>
        <v>0</v>
      </c>
    </row>
    <row r="110" spans="1:3" s="59" customFormat="1" ht="15.75" customHeight="1" thickBot="1">
      <c r="A110" s="431" t="s">
        <v>134</v>
      </c>
      <c r="B110" s="437" t="s">
        <v>136</v>
      </c>
      <c r="C110" s="183">
        <f>'2_Финансовый отчёт'!D118</f>
        <v>0</v>
      </c>
    </row>
    <row r="111" spans="1:3" s="59" customFormat="1" ht="15.75" thickBot="1">
      <c r="A111" s="432"/>
      <c r="B111" s="438"/>
      <c r="C111" s="183" t="str">
        <f>'2_Финансовый отчёт'!D119</f>
        <v>31.12.2015 г.</v>
      </c>
    </row>
    <row r="112" spans="1:3" s="59" customFormat="1" ht="15.75" customHeight="1" thickBot="1">
      <c r="A112" s="130" t="s">
        <v>83</v>
      </c>
      <c r="B112" s="200" t="s">
        <v>312</v>
      </c>
      <c r="C112" s="183">
        <f>'2_Финансовый отчёт'!D120</f>
        <v>0</v>
      </c>
    </row>
    <row r="113" spans="1:3" s="59" customFormat="1" ht="15.75" customHeight="1" thickBot="1">
      <c r="A113" s="132" t="s">
        <v>482</v>
      </c>
      <c r="B113" s="201" t="s">
        <v>314</v>
      </c>
      <c r="C113" s="183">
        <f>'2_Финансовый отчёт'!D121</f>
        <v>0</v>
      </c>
    </row>
    <row r="114" spans="1:3" s="59" customFormat="1" ht="15.75" customHeight="1" thickBot="1">
      <c r="A114" s="134" t="s">
        <v>483</v>
      </c>
      <c r="B114" s="202" t="s">
        <v>316</v>
      </c>
      <c r="C114" s="183">
        <f>'2_Финансовый отчёт'!D122</f>
        <v>0</v>
      </c>
    </row>
    <row r="115" spans="1:3" s="59" customFormat="1" ht="15.75" customHeight="1" thickBot="1">
      <c r="A115" s="242" t="s">
        <v>109</v>
      </c>
      <c r="B115" s="244" t="s">
        <v>477</v>
      </c>
      <c r="C115" s="183">
        <f>'2_Финансовый отчёт'!D123</f>
        <v>0</v>
      </c>
    </row>
    <row r="116" spans="1:3" s="106" customFormat="1" ht="15.75" customHeight="1" thickBot="1">
      <c r="A116" s="136" t="s">
        <v>481</v>
      </c>
      <c r="B116" s="201" t="s">
        <v>478</v>
      </c>
      <c r="C116" s="183">
        <f>'2_Финансовый отчёт'!D124</f>
        <v>0</v>
      </c>
    </row>
    <row r="117" spans="1:3" s="59" customFormat="1" ht="15.75" customHeight="1" thickBot="1">
      <c r="A117" s="134" t="s">
        <v>484</v>
      </c>
      <c r="B117" s="202" t="s">
        <v>479</v>
      </c>
      <c r="C117" s="183">
        <f>'2_Финансовый отчёт'!D125</f>
        <v>0</v>
      </c>
    </row>
    <row r="118" spans="1:3" s="59" customFormat="1" ht="15.75" customHeight="1" thickBot="1">
      <c r="A118" s="242" t="s">
        <v>110</v>
      </c>
      <c r="B118" s="244" t="s">
        <v>480</v>
      </c>
      <c r="C118" s="183">
        <f>'2_Финансовый отчёт'!D126</f>
        <v>0</v>
      </c>
    </row>
    <row r="119" spans="1:3" s="106" customFormat="1" ht="15.75" customHeight="1" thickBot="1">
      <c r="A119" s="136" t="s">
        <v>485</v>
      </c>
      <c r="B119" s="201" t="s">
        <v>478</v>
      </c>
      <c r="C119" s="183">
        <f>'2_Финансовый отчёт'!D127</f>
        <v>0</v>
      </c>
    </row>
    <row r="120" spans="1:3" s="59" customFormat="1" ht="15.75" customHeight="1" thickBot="1">
      <c r="A120" s="134" t="s">
        <v>486</v>
      </c>
      <c r="B120" s="202" t="s">
        <v>479</v>
      </c>
      <c r="C120" s="183">
        <f>'2_Финансовый отчёт'!D128</f>
        <v>0</v>
      </c>
    </row>
    <row r="121" spans="1:3" s="59" customFormat="1" ht="15.75" customHeight="1" thickBot="1">
      <c r="A121" s="139" t="s">
        <v>317</v>
      </c>
      <c r="B121" s="203" t="s">
        <v>319</v>
      </c>
      <c r="C121" s="183">
        <f>'2_Финансовый отчёт'!D129</f>
        <v>0</v>
      </c>
    </row>
    <row r="122" spans="1:3" s="59" customFormat="1" ht="15.75" customHeight="1" thickBot="1">
      <c r="A122" s="141" t="s">
        <v>25</v>
      </c>
      <c r="B122" s="204" t="s">
        <v>321</v>
      </c>
      <c r="C122" s="183">
        <f>'2_Финансовый отчёт'!D130</f>
        <v>0</v>
      </c>
    </row>
    <row r="123" spans="1:3" s="150" customFormat="1" ht="15.75" customHeight="1" thickBot="1">
      <c r="A123" s="143" t="s">
        <v>94</v>
      </c>
      <c r="B123" s="205" t="s">
        <v>323</v>
      </c>
      <c r="C123" s="183">
        <f>'2_Финансовый отчёт'!D131</f>
        <v>0</v>
      </c>
    </row>
    <row r="124" spans="1:3" s="59" customFormat="1" ht="15.75" customHeight="1" thickBot="1">
      <c r="A124" s="145" t="s">
        <v>95</v>
      </c>
      <c r="B124" s="206" t="s">
        <v>325</v>
      </c>
      <c r="C124" s="183">
        <f>'2_Финансовый отчёт'!D132</f>
        <v>0</v>
      </c>
    </row>
    <row r="125" spans="1:3" s="150" customFormat="1" ht="15.75" customHeight="1" thickBot="1">
      <c r="A125" s="146" t="s">
        <v>111</v>
      </c>
      <c r="B125" s="206" t="s">
        <v>327</v>
      </c>
      <c r="C125" s="183">
        <f>'2_Финансовый отчёт'!D133</f>
        <v>0</v>
      </c>
    </row>
    <row r="126" spans="1:3" s="153" customFormat="1" ht="15.75" customHeight="1" thickBot="1">
      <c r="A126" s="147" t="s">
        <v>112</v>
      </c>
      <c r="B126" s="205" t="s">
        <v>329</v>
      </c>
      <c r="C126" s="183">
        <f>'2_Финансовый отчёт'!D134</f>
        <v>0</v>
      </c>
    </row>
    <row r="127" spans="1:3" s="150" customFormat="1" ht="26.25" customHeight="1" thickBot="1">
      <c r="A127" s="147" t="s">
        <v>113</v>
      </c>
      <c r="B127" s="206" t="s">
        <v>325</v>
      </c>
      <c r="C127" s="183">
        <f>'2_Финансовый отчёт'!D135</f>
        <v>0</v>
      </c>
    </row>
    <row r="128" spans="1:3" s="153" customFormat="1" ht="15.75" customHeight="1" thickBot="1">
      <c r="A128" s="143" t="s">
        <v>114</v>
      </c>
      <c r="B128" s="207" t="s">
        <v>327</v>
      </c>
      <c r="C128" s="183">
        <f>'2_Финансовый отчёт'!D136</f>
        <v>0</v>
      </c>
    </row>
    <row r="129" spans="1:3" s="153" customFormat="1" ht="15.75" customHeight="1" thickBot="1">
      <c r="A129" s="130" t="s">
        <v>26</v>
      </c>
      <c r="B129" s="208" t="s">
        <v>333</v>
      </c>
      <c r="C129" s="183">
        <f>'2_Финансовый отчёт'!D137</f>
        <v>0</v>
      </c>
    </row>
    <row r="130" spans="1:3" s="153" customFormat="1" ht="15.75" customHeight="1" thickBot="1">
      <c r="A130" s="143" t="s">
        <v>115</v>
      </c>
      <c r="B130" s="205" t="s">
        <v>335</v>
      </c>
      <c r="C130" s="183">
        <f>'2_Финансовый отчёт'!D138</f>
        <v>0</v>
      </c>
    </row>
    <row r="131" spans="1:3" s="153" customFormat="1" ht="15.75" customHeight="1" thickBot="1">
      <c r="A131" s="151" t="s">
        <v>118</v>
      </c>
      <c r="B131" s="209" t="s">
        <v>337</v>
      </c>
      <c r="C131" s="183">
        <f>'2_Финансовый отчёт'!D139</f>
        <v>0</v>
      </c>
    </row>
    <row r="132" spans="1:3" s="153" customFormat="1" ht="15.75" customHeight="1" thickBot="1">
      <c r="A132" s="143" t="s">
        <v>409</v>
      </c>
      <c r="B132" s="205" t="s">
        <v>339</v>
      </c>
      <c r="C132" s="183">
        <f>'2_Финансовый отчёт'!D140</f>
        <v>0</v>
      </c>
    </row>
    <row r="133" spans="1:3" s="153" customFormat="1" ht="15.75" customHeight="1" thickBot="1">
      <c r="A133" s="151" t="s">
        <v>410</v>
      </c>
      <c r="B133" s="209" t="s">
        <v>337</v>
      </c>
      <c r="C133" s="183">
        <f>'2_Финансовый отчёт'!D141</f>
        <v>0</v>
      </c>
    </row>
    <row r="134" spans="1:3" s="59" customFormat="1" ht="27" customHeight="1" thickBot="1">
      <c r="A134" s="143" t="s">
        <v>411</v>
      </c>
      <c r="B134" s="210" t="s">
        <v>487</v>
      </c>
      <c r="C134" s="183">
        <f>'2_Финансовый отчёт'!D142</f>
        <v>0</v>
      </c>
    </row>
    <row r="135" spans="1:3" s="59" customFormat="1" ht="27" customHeight="1" thickBot="1">
      <c r="A135" s="143" t="s">
        <v>489</v>
      </c>
      <c r="B135" s="210" t="s">
        <v>488</v>
      </c>
      <c r="C135" s="183">
        <f>'2_Финансовый отчёт'!D143</f>
        <v>0</v>
      </c>
    </row>
    <row r="136" spans="1:3" s="59" customFormat="1" ht="15.75" customHeight="1" thickBot="1">
      <c r="A136" s="143" t="s">
        <v>490</v>
      </c>
      <c r="B136" s="211" t="s">
        <v>337</v>
      </c>
      <c r="C136" s="183">
        <f>'2_Финансовый отчёт'!D144</f>
        <v>0</v>
      </c>
    </row>
    <row r="137" spans="1:3" s="59" customFormat="1" ht="15.75" customHeight="1" thickBot="1">
      <c r="A137" s="143" t="s">
        <v>491</v>
      </c>
      <c r="B137" s="210" t="s">
        <v>237</v>
      </c>
      <c r="C137" s="183">
        <f>'2_Финансовый отчёт'!D145</f>
        <v>0</v>
      </c>
    </row>
    <row r="138" spans="1:3" s="59" customFormat="1" ht="15.75" customHeight="1" thickBot="1">
      <c r="A138" s="143" t="s">
        <v>492</v>
      </c>
      <c r="B138" s="211" t="s">
        <v>337</v>
      </c>
      <c r="C138" s="183">
        <f>'2_Финансовый отчёт'!D146</f>
        <v>0</v>
      </c>
    </row>
    <row r="139" spans="1:3" s="59" customFormat="1" ht="15.75" customHeight="1" thickBot="1">
      <c r="A139" s="143" t="s">
        <v>493</v>
      </c>
      <c r="B139" s="210" t="s">
        <v>240</v>
      </c>
      <c r="C139" s="183">
        <f>'2_Финансовый отчёт'!D147</f>
        <v>0</v>
      </c>
    </row>
    <row r="140" spans="1:3" s="150" customFormat="1" ht="15.75" customHeight="1" thickBot="1">
      <c r="A140" s="143" t="s">
        <v>494</v>
      </c>
      <c r="B140" s="211" t="s">
        <v>337</v>
      </c>
      <c r="C140" s="183">
        <f>'2_Финансовый отчёт'!D148</f>
        <v>0</v>
      </c>
    </row>
    <row r="141" spans="1:3" s="153" customFormat="1" ht="15.75" customHeight="1" thickBot="1">
      <c r="A141" s="154" t="s">
        <v>27</v>
      </c>
      <c r="B141" s="208" t="s">
        <v>790</v>
      </c>
      <c r="C141" s="183">
        <f>'2_Финансовый отчёт'!D149</f>
        <v>0</v>
      </c>
    </row>
    <row r="142" spans="1:3" s="150" customFormat="1" ht="15.75" customHeight="1" thickBot="1">
      <c r="A142" s="155" t="s">
        <v>342</v>
      </c>
      <c r="B142" s="212" t="s">
        <v>791</v>
      </c>
      <c r="C142" s="183">
        <f>'2_Финансовый отчёт'!D150</f>
        <v>0</v>
      </c>
    </row>
    <row r="143" spans="1:3" s="153" customFormat="1" ht="15.75" customHeight="1" thickBot="1">
      <c r="A143" s="130" t="s">
        <v>344</v>
      </c>
      <c r="B143" s="208" t="s">
        <v>346</v>
      </c>
      <c r="C143" s="183">
        <f>'2_Финансовый отчёт'!D151</f>
        <v>0</v>
      </c>
    </row>
    <row r="144" spans="1:3" s="150" customFormat="1" ht="15.75" customHeight="1" thickBot="1">
      <c r="A144" s="132" t="s">
        <v>412</v>
      </c>
      <c r="B144" s="213" t="s">
        <v>348</v>
      </c>
      <c r="C144" s="183">
        <f>'2_Финансовый отчёт'!D152</f>
        <v>0</v>
      </c>
    </row>
    <row r="145" spans="1:3" s="153" customFormat="1" ht="15.75" customHeight="1" thickBot="1">
      <c r="A145" s="134" t="s">
        <v>413</v>
      </c>
      <c r="B145" s="213" t="s">
        <v>426</v>
      </c>
      <c r="C145" s="183">
        <f>'2_Финансовый отчёт'!D153</f>
        <v>0</v>
      </c>
    </row>
    <row r="146" spans="1:3" s="150" customFormat="1" ht="15" customHeight="1" thickBot="1">
      <c r="A146" s="130" t="s">
        <v>350</v>
      </c>
      <c r="B146" s="208" t="s">
        <v>352</v>
      </c>
      <c r="C146" s="183">
        <f>'2_Финансовый отчёт'!D154</f>
        <v>0</v>
      </c>
    </row>
    <row r="147" spans="1:3" s="59" customFormat="1" ht="15.75" customHeight="1" thickBot="1">
      <c r="A147" s="143" t="s">
        <v>414</v>
      </c>
      <c r="B147" s="205" t="s">
        <v>354</v>
      </c>
      <c r="C147" s="183">
        <f>'2_Финансовый отчёт'!D155</f>
        <v>0</v>
      </c>
    </row>
    <row r="148" spans="1:3" s="59" customFormat="1" ht="15.75" customHeight="1" thickBot="1">
      <c r="A148" s="151" t="s">
        <v>415</v>
      </c>
      <c r="B148" s="209" t="s">
        <v>356</v>
      </c>
      <c r="C148" s="183">
        <f>'2_Финансовый отчёт'!D156</f>
        <v>0</v>
      </c>
    </row>
    <row r="149" spans="1:3" s="59" customFormat="1" ht="15.75" customHeight="1" thickBot="1">
      <c r="A149" s="143" t="s">
        <v>416</v>
      </c>
      <c r="B149" s="205" t="s">
        <v>358</v>
      </c>
      <c r="C149" s="183">
        <f>'2_Финансовый отчёт'!D157</f>
        <v>0</v>
      </c>
    </row>
    <row r="150" spans="1:3" s="59" customFormat="1" ht="15.75" customHeight="1" thickBot="1">
      <c r="A150" s="151" t="s">
        <v>417</v>
      </c>
      <c r="B150" s="209" t="s">
        <v>356</v>
      </c>
      <c r="C150" s="183">
        <f>'2_Финансовый отчёт'!D158</f>
        <v>0</v>
      </c>
    </row>
    <row r="151" spans="1:3" s="59" customFormat="1" ht="15.75" customHeight="1" thickBot="1">
      <c r="A151" s="143" t="s">
        <v>419</v>
      </c>
      <c r="B151" s="205" t="s">
        <v>361</v>
      </c>
      <c r="C151" s="183">
        <f>'2_Финансовый отчёт'!D159</f>
        <v>0</v>
      </c>
    </row>
    <row r="152" spans="1:3" s="59" customFormat="1" ht="15.75" customHeight="1" thickBot="1">
      <c r="A152" s="151" t="s">
        <v>418</v>
      </c>
      <c r="B152" s="209" t="s">
        <v>356</v>
      </c>
      <c r="C152" s="183">
        <f>'2_Финансовый отчёт'!D160</f>
        <v>0</v>
      </c>
    </row>
    <row r="153" spans="1:3" s="59" customFormat="1" ht="15.75" customHeight="1" thickBot="1">
      <c r="A153" s="154" t="s">
        <v>363</v>
      </c>
      <c r="B153" s="208" t="s">
        <v>365</v>
      </c>
      <c r="C153" s="183">
        <f>'2_Финансовый отчёт'!D161</f>
        <v>0</v>
      </c>
    </row>
    <row r="154" spans="1:3" s="59" customFormat="1" ht="15.75" thickBot="1">
      <c r="A154" s="158" t="s">
        <v>420</v>
      </c>
      <c r="B154" s="214" t="s">
        <v>367</v>
      </c>
      <c r="C154" s="183">
        <f>'2_Финансовый отчёт'!D162</f>
        <v>0</v>
      </c>
    </row>
    <row r="155" spans="1:3" s="59" customFormat="1" ht="15.75" thickBot="1">
      <c r="A155" s="159" t="s">
        <v>421</v>
      </c>
      <c r="B155" s="215" t="s">
        <v>369</v>
      </c>
      <c r="C155" s="183">
        <f>'2_Финансовый отчёт'!D163</f>
        <v>0</v>
      </c>
    </row>
    <row r="156" spans="1:3" s="59" customFormat="1" ht="27" customHeight="1" thickBot="1">
      <c r="A156" s="154" t="s">
        <v>370</v>
      </c>
      <c r="B156" s="208" t="s">
        <v>372</v>
      </c>
      <c r="C156" s="183">
        <f>'2_Финансовый отчёт'!D164</f>
        <v>0</v>
      </c>
    </row>
    <row r="157" spans="1:3" s="59" customFormat="1" ht="15.75" customHeight="1" thickBot="1">
      <c r="A157" s="161" t="s">
        <v>422</v>
      </c>
      <c r="B157" s="205" t="s">
        <v>374</v>
      </c>
      <c r="C157" s="183">
        <f>'2_Финансовый отчёт'!D165</f>
        <v>0</v>
      </c>
    </row>
    <row r="158" spans="1:3" s="59" customFormat="1" ht="15.75" customHeight="1" thickBot="1">
      <c r="A158" s="161" t="s">
        <v>423</v>
      </c>
      <c r="B158" s="209" t="s">
        <v>376</v>
      </c>
      <c r="C158" s="183">
        <f>'2_Финансовый отчёт'!D166</f>
        <v>0</v>
      </c>
    </row>
    <row r="159" spans="1:3" s="59" customFormat="1" ht="15.75" customHeight="1" thickBot="1">
      <c r="A159" s="161" t="s">
        <v>424</v>
      </c>
      <c r="B159" s="205" t="s">
        <v>378</v>
      </c>
      <c r="C159" s="183">
        <f>'2_Финансовый отчёт'!D167</f>
        <v>0</v>
      </c>
    </row>
    <row r="160" spans="1:3" s="59" customFormat="1" ht="15.75" customHeight="1" thickBot="1">
      <c r="A160" s="163" t="s">
        <v>425</v>
      </c>
      <c r="B160" s="216" t="s">
        <v>376</v>
      </c>
      <c r="C160" s="183">
        <f>'2_Финансовый отчёт'!D168</f>
        <v>0</v>
      </c>
    </row>
    <row r="161" spans="1:3" s="59" customFormat="1" ht="15.75" customHeight="1" thickBot="1">
      <c r="A161" s="261" t="s">
        <v>380</v>
      </c>
      <c r="B161" s="263" t="s">
        <v>795</v>
      </c>
      <c r="C161" s="183">
        <f>'2_Финансовый отчёт'!D169</f>
        <v>0</v>
      </c>
    </row>
    <row r="162" spans="1:3" s="59" customFormat="1" ht="15.75" customHeight="1" thickBot="1">
      <c r="A162" s="261" t="s">
        <v>382</v>
      </c>
      <c r="B162" s="263" t="s">
        <v>796</v>
      </c>
      <c r="C162" s="183">
        <f>'2_Финансовый отчёт'!D170</f>
        <v>0</v>
      </c>
    </row>
    <row r="163" spans="1:3" s="59" customFormat="1" ht="15.75" customHeight="1" thickBot="1">
      <c r="A163" s="264" t="s">
        <v>384</v>
      </c>
      <c r="B163" s="204" t="s">
        <v>386</v>
      </c>
      <c r="C163" s="183">
        <f>'2_Финансовый отчёт'!D171</f>
        <v>0</v>
      </c>
    </row>
    <row r="164" spans="1:3" s="59" customFormat="1" ht="15.75" customHeight="1" thickBot="1">
      <c r="A164" s="161" t="s">
        <v>405</v>
      </c>
      <c r="B164" s="213" t="s">
        <v>388</v>
      </c>
      <c r="C164" s="183">
        <f>'2_Финансовый отчёт'!D172</f>
        <v>0</v>
      </c>
    </row>
    <row r="165" spans="1:3" s="59" customFormat="1" ht="15.75" thickBot="1">
      <c r="A165" s="163" t="s">
        <v>406</v>
      </c>
      <c r="B165" s="217" t="s">
        <v>390</v>
      </c>
      <c r="C165" s="183">
        <f>'2_Финансовый отчёт'!D173</f>
        <v>0</v>
      </c>
    </row>
    <row r="166" spans="1:3" s="59" customFormat="1" ht="15.75" thickBot="1">
      <c r="A166" s="154" t="s">
        <v>391</v>
      </c>
      <c r="B166" s="208" t="s">
        <v>392</v>
      </c>
      <c r="C166" s="183">
        <f>'2_Финансовый отчёт'!D174</f>
        <v>0</v>
      </c>
    </row>
    <row r="167" spans="1:3" s="59" customFormat="1" ht="15.75" customHeight="1" thickBot="1">
      <c r="A167" s="161" t="s">
        <v>408</v>
      </c>
      <c r="B167" s="213" t="s">
        <v>718</v>
      </c>
      <c r="C167" s="183">
        <f>'2_Финансовый отчёт'!D175</f>
        <v>0</v>
      </c>
    </row>
    <row r="168" spans="1:3" s="59" customFormat="1" ht="15.75" customHeight="1" thickBot="1">
      <c r="A168" s="161" t="s">
        <v>404</v>
      </c>
      <c r="B168" s="213" t="s">
        <v>720</v>
      </c>
      <c r="C168" s="183">
        <f>'2_Финансовый отчёт'!D176</f>
        <v>0</v>
      </c>
    </row>
    <row r="169" spans="1:3" s="59" customFormat="1" ht="15.75" thickBot="1">
      <c r="A169" s="90" t="s">
        <v>393</v>
      </c>
      <c r="B169" s="92" t="s">
        <v>821</v>
      </c>
      <c r="C169" s="183">
        <f>'2_Финансовый отчёт'!D177</f>
        <v>0</v>
      </c>
    </row>
    <row r="170" spans="1:3" ht="15.75" thickBot="1">
      <c r="A170" s="161" t="s">
        <v>815</v>
      </c>
      <c r="B170" s="213" t="s">
        <v>718</v>
      </c>
      <c r="C170" s="183">
        <f>'2_Финансовый отчёт'!D178</f>
        <v>0</v>
      </c>
    </row>
    <row r="171" spans="1:3" ht="15.75" thickBot="1">
      <c r="A171" s="163" t="s">
        <v>592</v>
      </c>
      <c r="B171" s="217" t="s">
        <v>721</v>
      </c>
      <c r="C171" s="183">
        <f>'2_Финансовый отчёт'!D179</f>
        <v>0</v>
      </c>
    </row>
    <row r="172" spans="1:3" ht="26.25" thickBot="1">
      <c r="A172" s="266" t="s">
        <v>398</v>
      </c>
      <c r="B172" s="268" t="s">
        <v>498</v>
      </c>
      <c r="C172" s="183">
        <f>'2_Финансовый отчёт'!D180</f>
        <v>0</v>
      </c>
    </row>
    <row r="173" spans="1:3" ht="39" thickBot="1">
      <c r="A173" s="261" t="s">
        <v>591</v>
      </c>
      <c r="B173" s="269" t="s">
        <v>495</v>
      </c>
      <c r="C173" s="183">
        <f>'2_Финансовый отчёт'!D181</f>
        <v>0</v>
      </c>
    </row>
    <row r="174" spans="1:3" ht="15.75" thickBot="1">
      <c r="A174" s="165" t="s">
        <v>514</v>
      </c>
      <c r="B174" s="218" t="s">
        <v>496</v>
      </c>
      <c r="C174" s="183">
        <f>'2_Финансовый отчёт'!D182</f>
        <v>0</v>
      </c>
    </row>
    <row r="175" spans="1:3" ht="15.75" thickBot="1">
      <c r="A175" s="165" t="s">
        <v>515</v>
      </c>
      <c r="B175" s="236" t="s">
        <v>497</v>
      </c>
      <c r="C175" s="183">
        <f>'2_Финансовый отчёт'!D183</f>
        <v>0</v>
      </c>
    </row>
    <row r="176" spans="1:3" ht="23.25" thickBot="1">
      <c r="A176" s="338" t="s">
        <v>803</v>
      </c>
      <c r="B176" s="336" t="s">
        <v>801</v>
      </c>
      <c r="C176" s="183">
        <f>'2_Финансовый отчёт'!D184</f>
        <v>0</v>
      </c>
    </row>
    <row r="177" spans="1:3" ht="23.25" thickBot="1">
      <c r="A177" s="338" t="s">
        <v>804</v>
      </c>
      <c r="B177" s="336" t="s">
        <v>802</v>
      </c>
      <c r="C177" s="183">
        <f>'2_Финансовый отчёт'!D185</f>
        <v>0</v>
      </c>
    </row>
    <row r="178" spans="1:3" ht="15.75" customHeight="1" thickBot="1">
      <c r="A178" s="338" t="s">
        <v>809</v>
      </c>
      <c r="B178" s="336" t="s">
        <v>812</v>
      </c>
      <c r="C178" s="183">
        <f>'2_Финансовый отчёт'!D186</f>
        <v>0</v>
      </c>
    </row>
    <row r="179" spans="1:3" ht="15.75" customHeight="1" thickBot="1">
      <c r="A179" s="338" t="s">
        <v>810</v>
      </c>
      <c r="B179" s="336" t="s">
        <v>811</v>
      </c>
      <c r="C179" s="183">
        <f>'2_Финансовый отчёт'!D187</f>
        <v>0</v>
      </c>
    </row>
    <row r="180" spans="1:3" ht="15.75" customHeight="1" thickBot="1">
      <c r="A180" s="338" t="s">
        <v>827</v>
      </c>
      <c r="B180" s="341" t="s">
        <v>859</v>
      </c>
      <c r="C180" s="183">
        <f>'2_Финансовый отчёт'!D188</f>
        <v>0</v>
      </c>
    </row>
    <row r="181" spans="1:3" ht="15.75" customHeight="1" thickBot="1">
      <c r="A181" s="338" t="s">
        <v>828</v>
      </c>
      <c r="B181" s="341" t="s">
        <v>838</v>
      </c>
      <c r="C181" s="183">
        <f>'2_Финансовый отчёт'!D189</f>
        <v>0</v>
      </c>
    </row>
    <row r="182" spans="1:3" ht="15.75" customHeight="1" thickBot="1">
      <c r="A182" s="338" t="s">
        <v>832</v>
      </c>
      <c r="B182" s="341" t="s">
        <v>837</v>
      </c>
      <c r="C182" s="183">
        <f>'2_Финансовый отчёт'!D190</f>
        <v>0</v>
      </c>
    </row>
    <row r="183" spans="1:3" ht="15.75" customHeight="1" thickBot="1">
      <c r="A183" s="338" t="s">
        <v>833</v>
      </c>
      <c r="B183" s="341" t="s">
        <v>830</v>
      </c>
      <c r="C183" s="183">
        <f>'2_Финансовый отчёт'!D191</f>
        <v>0</v>
      </c>
    </row>
    <row r="184" spans="1:3" ht="15.75" customHeight="1">
      <c r="A184" s="331" t="s">
        <v>0</v>
      </c>
      <c r="B184" s="331" t="s">
        <v>525</v>
      </c>
      <c r="C184" s="375">
        <f>'3_Сведения о ПСК'!E11</f>
        <v>0</v>
      </c>
    </row>
    <row r="185" spans="1:3" ht="15.75" customHeight="1">
      <c r="A185" s="331" t="s">
        <v>3</v>
      </c>
      <c r="B185" s="331" t="s">
        <v>526</v>
      </c>
      <c r="C185" s="375" t="str">
        <f>'3_Сведения о ПСК'!E12</f>
        <v>Х</v>
      </c>
    </row>
    <row r="186" spans="1:3" ht="15.75" customHeight="1">
      <c r="A186" s="331" t="s">
        <v>4</v>
      </c>
      <c r="B186" s="331" t="s">
        <v>527</v>
      </c>
      <c r="C186" s="375">
        <f>'3_Сведения о ПСК'!E13</f>
        <v>0</v>
      </c>
    </row>
    <row r="187" spans="1:3" ht="15.75" customHeight="1">
      <c r="A187" s="331" t="s">
        <v>528</v>
      </c>
      <c r="B187" s="331" t="s">
        <v>529</v>
      </c>
      <c r="C187" s="375">
        <f>'3_Сведения о ПСК'!E14</f>
        <v>0</v>
      </c>
    </row>
    <row r="188" spans="1:3" ht="15.75" customHeight="1">
      <c r="A188" s="331" t="s">
        <v>5</v>
      </c>
      <c r="B188" s="331" t="s">
        <v>530</v>
      </c>
      <c r="C188" s="375" t="str">
        <f>'3_Сведения о ПСК'!E15</f>
        <v>Х</v>
      </c>
    </row>
    <row r="189" spans="1:3" ht="15.75" customHeight="1">
      <c r="A189" s="331" t="s">
        <v>6</v>
      </c>
      <c r="B189" s="331" t="s">
        <v>531</v>
      </c>
      <c r="C189" s="375" t="str">
        <f>'3_Сведения о ПСК'!E16</f>
        <v>Х</v>
      </c>
    </row>
    <row r="190" spans="1:3" ht="15.75" customHeight="1">
      <c r="A190" s="331" t="s">
        <v>65</v>
      </c>
      <c r="B190" s="331" t="s">
        <v>532</v>
      </c>
      <c r="C190" s="375">
        <f>'3_Сведения о ПСК'!E17</f>
        <v>0</v>
      </c>
    </row>
    <row r="191" spans="1:3" ht="15.75" customHeight="1">
      <c r="A191" s="331" t="s">
        <v>66</v>
      </c>
      <c r="B191" s="331" t="s">
        <v>533</v>
      </c>
      <c r="C191" s="375">
        <f>'3_Сведения о ПСК'!E18</f>
        <v>0</v>
      </c>
    </row>
    <row r="192" spans="1:3" ht="15.75" customHeight="1">
      <c r="A192" s="331" t="s">
        <v>534</v>
      </c>
      <c r="B192" s="331" t="s">
        <v>535</v>
      </c>
      <c r="C192" s="375" t="str">
        <f>'3_Сведения о ПСК'!E19</f>
        <v>Х</v>
      </c>
    </row>
    <row r="193" spans="1:3" ht="15.75" customHeight="1">
      <c r="A193" s="331" t="s">
        <v>232</v>
      </c>
      <c r="B193" s="331" t="s">
        <v>532</v>
      </c>
      <c r="C193" s="375">
        <f>'3_Сведения о ПСК'!E20</f>
        <v>0</v>
      </c>
    </row>
    <row r="194" spans="1:3" ht="15.75" customHeight="1">
      <c r="A194" s="331" t="s">
        <v>235</v>
      </c>
      <c r="B194" s="331" t="s">
        <v>533</v>
      </c>
      <c r="C194" s="375">
        <f>'3_Сведения о ПСК'!E21</f>
        <v>0</v>
      </c>
    </row>
    <row r="195" spans="1:3" ht="15.75" customHeight="1">
      <c r="A195" s="331" t="s">
        <v>536</v>
      </c>
      <c r="B195" s="331" t="s">
        <v>537</v>
      </c>
      <c r="C195" s="375" t="str">
        <f>'3_Сведения о ПСК'!E22</f>
        <v>Х</v>
      </c>
    </row>
    <row r="196" spans="1:3" ht="15.75" customHeight="1">
      <c r="A196" s="331" t="s">
        <v>244</v>
      </c>
      <c r="B196" s="331" t="s">
        <v>532</v>
      </c>
      <c r="C196" s="375">
        <f>'3_Сведения о ПСК'!E23</f>
        <v>0</v>
      </c>
    </row>
    <row r="197" spans="1:3" ht="15.75" customHeight="1">
      <c r="A197" s="331" t="s">
        <v>245</v>
      </c>
      <c r="B197" s="331" t="s">
        <v>538</v>
      </c>
      <c r="C197" s="375">
        <f>'3_Сведения о ПСК'!E24</f>
        <v>0</v>
      </c>
    </row>
    <row r="198" spans="1:3" ht="15.75" customHeight="1">
      <c r="A198" s="331" t="s">
        <v>246</v>
      </c>
      <c r="B198" s="331" t="s">
        <v>539</v>
      </c>
      <c r="C198" s="375">
        <f>'3_Сведения о ПСК'!E25</f>
        <v>0</v>
      </c>
    </row>
    <row r="199" spans="1:3" ht="15.75" customHeight="1">
      <c r="A199" s="331" t="s">
        <v>540</v>
      </c>
      <c r="B199" s="331" t="s">
        <v>541</v>
      </c>
      <c r="C199" s="375" t="str">
        <f>'3_Сведения о ПСК'!E26</f>
        <v>Х</v>
      </c>
    </row>
    <row r="200" spans="1:3" ht="15.75" customHeight="1">
      <c r="A200" s="331" t="s">
        <v>402</v>
      </c>
      <c r="B200" s="331" t="s">
        <v>532</v>
      </c>
      <c r="C200" s="375">
        <f>'3_Сведения о ПСК'!E27</f>
        <v>0</v>
      </c>
    </row>
    <row r="201" spans="1:3" ht="15.75" customHeight="1">
      <c r="A201" s="331" t="s">
        <v>403</v>
      </c>
      <c r="B201" s="331" t="s">
        <v>542</v>
      </c>
      <c r="C201" s="375">
        <f>'3_Сведения о ПСК'!E28</f>
        <v>0</v>
      </c>
    </row>
    <row r="202" spans="1:3" ht="15.75" customHeight="1">
      <c r="A202" s="331" t="s">
        <v>543</v>
      </c>
      <c r="B202" s="331" t="s">
        <v>544</v>
      </c>
      <c r="C202" s="375">
        <f>'3_Сведения о ПСК'!E29</f>
        <v>0</v>
      </c>
    </row>
    <row r="203" spans="1:3" ht="15.75" customHeight="1">
      <c r="A203" s="331" t="s">
        <v>642</v>
      </c>
      <c r="B203" s="331" t="s">
        <v>539</v>
      </c>
      <c r="C203" s="375">
        <f>'3_Сведения о ПСК'!E30</f>
        <v>0</v>
      </c>
    </row>
    <row r="204" spans="1:3" ht="15.75" customHeight="1">
      <c r="A204" s="331" t="s">
        <v>545</v>
      </c>
      <c r="B204" s="331" t="s">
        <v>546</v>
      </c>
      <c r="C204" s="375" t="str">
        <f>'3_Сведения о ПСК'!E31</f>
        <v>X</v>
      </c>
    </row>
    <row r="205" spans="1:3" ht="15.75" customHeight="1">
      <c r="A205" s="331" t="s">
        <v>547</v>
      </c>
      <c r="B205" s="331" t="s">
        <v>532</v>
      </c>
      <c r="C205" s="375">
        <f>'3_Сведения о ПСК'!E32</f>
        <v>0</v>
      </c>
    </row>
    <row r="206" spans="1:3" ht="15.75" customHeight="1">
      <c r="A206" s="331" t="s">
        <v>548</v>
      </c>
      <c r="B206" s="331" t="s">
        <v>542</v>
      </c>
      <c r="C206" s="375">
        <f>'3_Сведения о ПСК'!E33</f>
        <v>0</v>
      </c>
    </row>
    <row r="207" spans="1:3" ht="15.75" customHeight="1">
      <c r="A207" s="331" t="s">
        <v>549</v>
      </c>
      <c r="B207" s="331" t="s">
        <v>544</v>
      </c>
      <c r="C207" s="375">
        <f>'3_Сведения о ПСК'!E34</f>
        <v>0</v>
      </c>
    </row>
    <row r="208" spans="1:3" ht="15.75" customHeight="1">
      <c r="A208" s="331" t="s">
        <v>550</v>
      </c>
      <c r="B208" s="331" t="s">
        <v>775</v>
      </c>
      <c r="C208" s="375">
        <f>'3_Сведения о ПСК'!E35</f>
        <v>0</v>
      </c>
    </row>
    <row r="209" spans="1:3" ht="15.75" customHeight="1">
      <c r="A209" s="331" t="s">
        <v>0</v>
      </c>
      <c r="B209" s="331" t="s">
        <v>525</v>
      </c>
      <c r="C209" s="375">
        <f>'3_Сведения о ПСК'!F11</f>
        <v>0</v>
      </c>
    </row>
    <row r="210" spans="1:3" ht="15.75" customHeight="1">
      <c r="A210" s="331" t="s">
        <v>3</v>
      </c>
      <c r="B210" s="331" t="s">
        <v>526</v>
      </c>
      <c r="C210" s="375" t="str">
        <f>'3_Сведения о ПСК'!F12</f>
        <v>Х</v>
      </c>
    </row>
    <row r="211" spans="1:3" ht="15.75" customHeight="1">
      <c r="A211" s="331" t="s">
        <v>4</v>
      </c>
      <c r="B211" s="331" t="s">
        <v>527</v>
      </c>
      <c r="C211" s="375">
        <f>'3_Сведения о ПСК'!F13</f>
        <v>0</v>
      </c>
    </row>
    <row r="212" spans="1:3" ht="15.75" customHeight="1">
      <c r="A212" s="331" t="s">
        <v>528</v>
      </c>
      <c r="B212" s="331" t="s">
        <v>529</v>
      </c>
      <c r="C212" s="375">
        <f>'3_Сведения о ПСК'!F14</f>
        <v>0</v>
      </c>
    </row>
    <row r="213" spans="1:3" ht="15.75" customHeight="1">
      <c r="A213" s="331" t="s">
        <v>5</v>
      </c>
      <c r="B213" s="331" t="s">
        <v>530</v>
      </c>
      <c r="C213" s="375" t="str">
        <f>'3_Сведения о ПСК'!F15</f>
        <v>Х</v>
      </c>
    </row>
    <row r="214" spans="1:3" ht="15.75" customHeight="1">
      <c r="A214" s="331" t="s">
        <v>6</v>
      </c>
      <c r="B214" s="331" t="s">
        <v>531</v>
      </c>
      <c r="C214" s="375" t="str">
        <f>'3_Сведения о ПСК'!F16</f>
        <v>Х</v>
      </c>
    </row>
    <row r="215" spans="1:3" ht="15.75" customHeight="1">
      <c r="A215" s="331" t="s">
        <v>65</v>
      </c>
      <c r="B215" s="331" t="s">
        <v>532</v>
      </c>
      <c r="C215" s="375">
        <f>'3_Сведения о ПСК'!F17</f>
        <v>0</v>
      </c>
    </row>
    <row r="216" spans="1:3" ht="15.75" customHeight="1">
      <c r="A216" s="331" t="s">
        <v>66</v>
      </c>
      <c r="B216" s="331" t="s">
        <v>533</v>
      </c>
      <c r="C216" s="375">
        <f>'3_Сведения о ПСК'!F18</f>
        <v>0</v>
      </c>
    </row>
    <row r="217" spans="1:3" ht="15.75" customHeight="1">
      <c r="A217" s="331" t="s">
        <v>534</v>
      </c>
      <c r="B217" s="331" t="s">
        <v>535</v>
      </c>
      <c r="C217" s="375" t="str">
        <f>'3_Сведения о ПСК'!F19</f>
        <v>Х</v>
      </c>
    </row>
    <row r="218" spans="1:3" ht="15.75" customHeight="1">
      <c r="A218" s="331" t="s">
        <v>232</v>
      </c>
      <c r="B218" s="331" t="s">
        <v>532</v>
      </c>
      <c r="C218" s="375">
        <f>'3_Сведения о ПСК'!F20</f>
        <v>0</v>
      </c>
    </row>
    <row r="219" spans="1:3" ht="15.75" customHeight="1">
      <c r="A219" s="331" t="s">
        <v>235</v>
      </c>
      <c r="B219" s="331" t="s">
        <v>533</v>
      </c>
      <c r="C219" s="375">
        <f>'3_Сведения о ПСК'!F21</f>
        <v>0</v>
      </c>
    </row>
    <row r="220" spans="1:3" ht="15.75" customHeight="1">
      <c r="A220" s="331" t="s">
        <v>536</v>
      </c>
      <c r="B220" s="331" t="s">
        <v>537</v>
      </c>
      <c r="C220" s="375" t="str">
        <f>'3_Сведения о ПСК'!F22</f>
        <v>Х</v>
      </c>
    </row>
    <row r="221" spans="1:3" ht="15.75" customHeight="1">
      <c r="A221" s="331" t="s">
        <v>244</v>
      </c>
      <c r="B221" s="331" t="s">
        <v>532</v>
      </c>
      <c r="C221" s="375">
        <f>'3_Сведения о ПСК'!F23</f>
        <v>0</v>
      </c>
    </row>
    <row r="222" spans="1:3" ht="15.75" customHeight="1">
      <c r="A222" s="331" t="s">
        <v>245</v>
      </c>
      <c r="B222" s="331" t="s">
        <v>538</v>
      </c>
      <c r="C222" s="375">
        <f>'3_Сведения о ПСК'!F24</f>
        <v>0</v>
      </c>
    </row>
    <row r="223" spans="1:3" ht="15.75" customHeight="1">
      <c r="A223" s="331" t="s">
        <v>246</v>
      </c>
      <c r="B223" s="331" t="s">
        <v>539</v>
      </c>
      <c r="C223" s="375">
        <f>'3_Сведения о ПСК'!F25</f>
        <v>0</v>
      </c>
    </row>
    <row r="224" spans="1:3" ht="15.75" customHeight="1">
      <c r="A224" s="331" t="s">
        <v>540</v>
      </c>
      <c r="B224" s="331" t="s">
        <v>541</v>
      </c>
      <c r="C224" s="375" t="str">
        <f>'3_Сведения о ПСК'!F26</f>
        <v>Х</v>
      </c>
    </row>
    <row r="225" spans="1:3" ht="15.75" customHeight="1">
      <c r="A225" s="331" t="s">
        <v>402</v>
      </c>
      <c r="B225" s="331" t="s">
        <v>532</v>
      </c>
      <c r="C225" s="375">
        <f>'3_Сведения о ПСК'!F27</f>
        <v>0</v>
      </c>
    </row>
    <row r="226" spans="1:3" ht="15.75" customHeight="1">
      <c r="A226" s="331" t="s">
        <v>403</v>
      </c>
      <c r="B226" s="331" t="s">
        <v>542</v>
      </c>
      <c r="C226" s="375">
        <f>'3_Сведения о ПСК'!F28</f>
        <v>0</v>
      </c>
    </row>
    <row r="227" spans="1:3" ht="15.75" customHeight="1">
      <c r="A227" s="331" t="s">
        <v>543</v>
      </c>
      <c r="B227" s="331" t="s">
        <v>544</v>
      </c>
      <c r="C227" s="375">
        <f>'3_Сведения о ПСК'!F29</f>
        <v>0</v>
      </c>
    </row>
    <row r="228" spans="1:3" ht="15.75" customHeight="1">
      <c r="A228" s="374" t="s">
        <v>642</v>
      </c>
      <c r="B228" s="374" t="s">
        <v>539</v>
      </c>
      <c r="C228" s="375">
        <f>'3_Сведения о ПСК'!F30</f>
        <v>0</v>
      </c>
    </row>
    <row r="229" spans="1:3" ht="15.75" customHeight="1">
      <c r="A229" s="374" t="s">
        <v>545</v>
      </c>
      <c r="B229" s="374" t="s">
        <v>546</v>
      </c>
      <c r="C229" s="375" t="str">
        <f>'3_Сведения о ПСК'!F31</f>
        <v>X</v>
      </c>
    </row>
    <row r="230" spans="1:3" ht="15.75" customHeight="1">
      <c r="A230" s="374" t="s">
        <v>547</v>
      </c>
      <c r="B230" s="374" t="s">
        <v>532</v>
      </c>
      <c r="C230" s="375">
        <f>'3_Сведения о ПСК'!F32</f>
        <v>0</v>
      </c>
    </row>
    <row r="231" spans="1:3" ht="15.75" customHeight="1">
      <c r="A231" s="374" t="s">
        <v>548</v>
      </c>
      <c r="B231" s="374" t="s">
        <v>542</v>
      </c>
      <c r="C231" s="375">
        <f>'3_Сведения о ПСК'!F33</f>
        <v>0</v>
      </c>
    </row>
    <row r="232" spans="1:3" ht="15.75" customHeight="1">
      <c r="A232" s="374" t="s">
        <v>549</v>
      </c>
      <c r="B232" s="374" t="s">
        <v>544</v>
      </c>
      <c r="C232" s="375">
        <f>'3_Сведения о ПСК'!F34</f>
        <v>0</v>
      </c>
    </row>
    <row r="233" spans="1:3" ht="15.75" customHeight="1">
      <c r="A233" s="374" t="s">
        <v>550</v>
      </c>
      <c r="B233" s="374" t="s">
        <v>775</v>
      </c>
      <c r="C233" s="375">
        <f>'3_Сведения о ПСК'!F35</f>
        <v>0</v>
      </c>
    </row>
  </sheetData>
  <sheetProtection password="CE28" sheet="1"/>
  <mergeCells count="4">
    <mergeCell ref="A110:A111"/>
    <mergeCell ref="A3:A4"/>
    <mergeCell ref="B3:B4"/>
    <mergeCell ref="B110:B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6:D426"/>
  <sheetViews>
    <sheetView zoomScaleSheetLayoutView="50" zoomScalePageLayoutView="0" workbookViewId="0" topLeftCell="A1">
      <pane xSplit="3" ySplit="13" topLeftCell="D1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30" sqref="C130"/>
    </sheetView>
  </sheetViews>
  <sheetFormatPr defaultColWidth="8.7109375" defaultRowHeight="15.75" customHeight="1" outlineLevelRow="1"/>
  <cols>
    <col min="1" max="1" width="13.421875" style="6" customWidth="1"/>
    <col min="2" max="2" width="9.7109375" style="6" customWidth="1"/>
    <col min="3" max="3" width="66.421875" style="6" customWidth="1"/>
    <col min="4" max="4" width="17.8515625" style="6" customWidth="1"/>
    <col min="5" max="16384" width="8.7109375" style="6" customWidth="1"/>
  </cols>
  <sheetData>
    <row r="1" ht="15.75" customHeight="1" hidden="1" outlineLevel="1"/>
    <row r="2" ht="23.25" customHeight="1" hidden="1" outlineLevel="1"/>
    <row r="3" ht="9" customHeight="1" hidden="1" outlineLevel="1"/>
    <row r="4" ht="9" customHeight="1" hidden="1" outlineLevel="1"/>
    <row r="5" ht="15.75" customHeight="1" hidden="1" outlineLevel="1"/>
    <row r="6" spans="1:3" ht="25.5" customHeight="1" collapsed="1">
      <c r="A6" s="335" t="s">
        <v>130</v>
      </c>
      <c r="B6" s="334"/>
      <c r="C6" s="334"/>
    </row>
    <row r="7" spans="1:3" ht="15.75" customHeight="1">
      <c r="A7" s="442" t="s">
        <v>131</v>
      </c>
      <c r="B7" s="442"/>
      <c r="C7" s="314">
        <f>'1_Инф. карта'!C15:F15</f>
        <v>0</v>
      </c>
    </row>
    <row r="8" spans="1:4" ht="15.75" customHeight="1">
      <c r="A8" s="443" t="s">
        <v>132</v>
      </c>
      <c r="B8" s="443"/>
      <c r="C8" s="38">
        <f>'1_Инф. карта'!C17:F17</f>
        <v>0</v>
      </c>
      <c r="D8" s="315"/>
    </row>
    <row r="9" spans="1:4" ht="6" customHeight="1">
      <c r="A9" s="4"/>
      <c r="B9" s="4"/>
      <c r="C9" s="39"/>
      <c r="D9" s="315"/>
    </row>
    <row r="10" spans="1:4" ht="15.75" customHeight="1" thickBot="1">
      <c r="A10" s="5" t="s">
        <v>133</v>
      </c>
      <c r="D10" s="339"/>
    </row>
    <row r="11" spans="1:4" ht="15.75" customHeight="1">
      <c r="A11" s="433" t="s">
        <v>134</v>
      </c>
      <c r="B11" s="444" t="s">
        <v>135</v>
      </c>
      <c r="C11" s="435" t="s">
        <v>136</v>
      </c>
      <c r="D11" s="439" t="s">
        <v>776</v>
      </c>
    </row>
    <row r="12" spans="1:4" ht="16.5" customHeight="1" thickBot="1">
      <c r="A12" s="434"/>
      <c r="B12" s="445"/>
      <c r="C12" s="436"/>
      <c r="D12" s="440"/>
    </row>
    <row r="13" spans="1:4" s="59" customFormat="1" ht="15.75" customHeight="1" thickBot="1">
      <c r="A13" s="56" t="s">
        <v>0</v>
      </c>
      <c r="B13" s="57" t="s">
        <v>137</v>
      </c>
      <c r="C13" s="58" t="s">
        <v>138</v>
      </c>
      <c r="D13" s="183">
        <f>D14+D25+D30+D35+D38+D39+D42+D46+D47+D48+D49+D53+D24+D44</f>
        <v>0</v>
      </c>
    </row>
    <row r="14" spans="1:4" s="59" customFormat="1" ht="15.75" customHeight="1">
      <c r="A14" s="60" t="s">
        <v>1</v>
      </c>
      <c r="B14" s="61" t="s">
        <v>139</v>
      </c>
      <c r="C14" s="62" t="s">
        <v>921</v>
      </c>
      <c r="D14" s="63">
        <f>D15+D18+D21</f>
        <v>0</v>
      </c>
    </row>
    <row r="15" spans="1:4" s="59" customFormat="1" ht="15.75" customHeight="1">
      <c r="A15" s="64" t="s">
        <v>141</v>
      </c>
      <c r="B15" s="65" t="s">
        <v>142</v>
      </c>
      <c r="C15" s="66" t="s">
        <v>143</v>
      </c>
      <c r="D15" s="67">
        <f>SUM(D16:D17)</f>
        <v>0</v>
      </c>
    </row>
    <row r="16" spans="1:4" s="59" customFormat="1" ht="15.75" customHeight="1">
      <c r="A16" s="68" t="s">
        <v>144</v>
      </c>
      <c r="B16" s="69" t="s">
        <v>145</v>
      </c>
      <c r="C16" s="70" t="s">
        <v>146</v>
      </c>
      <c r="D16" s="167"/>
    </row>
    <row r="17" spans="1:4" s="59" customFormat="1" ht="15.75" customHeight="1">
      <c r="A17" s="68" t="s">
        <v>147</v>
      </c>
      <c r="B17" s="69" t="s">
        <v>148</v>
      </c>
      <c r="C17" s="70" t="s">
        <v>149</v>
      </c>
      <c r="D17" s="167"/>
    </row>
    <row r="18" spans="1:4" s="59" customFormat="1" ht="15.75" customHeight="1">
      <c r="A18" s="64" t="s">
        <v>150</v>
      </c>
      <c r="B18" s="65" t="s">
        <v>151</v>
      </c>
      <c r="C18" s="66" t="s">
        <v>152</v>
      </c>
      <c r="D18" s="67">
        <f>SUM(D19:D20)</f>
        <v>0</v>
      </c>
    </row>
    <row r="19" spans="1:4" s="59" customFormat="1" ht="15.75" customHeight="1">
      <c r="A19" s="71" t="s">
        <v>153</v>
      </c>
      <c r="B19" s="72" t="s">
        <v>154</v>
      </c>
      <c r="C19" s="73" t="s">
        <v>146</v>
      </c>
      <c r="D19" s="241"/>
    </row>
    <row r="20" spans="1:4" s="59" customFormat="1" ht="15.75" customHeight="1">
      <c r="A20" s="351" t="s">
        <v>155</v>
      </c>
      <c r="B20" s="75" t="s">
        <v>156</v>
      </c>
      <c r="C20" s="352" t="s">
        <v>149</v>
      </c>
      <c r="D20" s="353"/>
    </row>
    <row r="21" spans="1:4" s="59" customFormat="1" ht="15.75" customHeight="1">
      <c r="A21" s="64" t="s">
        <v>567</v>
      </c>
      <c r="B21" s="75" t="s">
        <v>873</v>
      </c>
      <c r="C21" s="354" t="s">
        <v>864</v>
      </c>
      <c r="D21" s="67">
        <f>SUM(D22:D23)</f>
        <v>0</v>
      </c>
    </row>
    <row r="22" spans="1:4" s="59" customFormat="1" ht="15.75" customHeight="1">
      <c r="A22" s="351" t="s">
        <v>888</v>
      </c>
      <c r="B22" s="75" t="s">
        <v>874</v>
      </c>
      <c r="C22" s="352" t="s">
        <v>862</v>
      </c>
      <c r="D22" s="353"/>
    </row>
    <row r="23" spans="1:4" s="59" customFormat="1" ht="15.75" customHeight="1">
      <c r="A23" s="351" t="s">
        <v>889</v>
      </c>
      <c r="B23" s="75" t="s">
        <v>875</v>
      </c>
      <c r="C23" s="352" t="s">
        <v>863</v>
      </c>
      <c r="D23" s="353"/>
    </row>
    <row r="24" spans="1:4" s="59" customFormat="1" ht="15.75" customHeight="1" thickBot="1">
      <c r="A24" s="240" t="s">
        <v>2</v>
      </c>
      <c r="B24" s="358" t="s">
        <v>568</v>
      </c>
      <c r="C24" s="360" t="s">
        <v>858</v>
      </c>
      <c r="D24" s="359"/>
    </row>
    <row r="25" spans="1:4" s="59" customFormat="1" ht="15.75" customHeight="1">
      <c r="A25" s="240" t="s">
        <v>31</v>
      </c>
      <c r="B25" s="361" t="s">
        <v>876</v>
      </c>
      <c r="C25" s="356" t="s">
        <v>869</v>
      </c>
      <c r="D25" s="363">
        <f>D26+D27+D29</f>
        <v>0</v>
      </c>
    </row>
    <row r="26" spans="1:4" s="59" customFormat="1" ht="15.75" customHeight="1">
      <c r="A26" s="64" t="s">
        <v>157</v>
      </c>
      <c r="B26" s="75" t="s">
        <v>877</v>
      </c>
      <c r="C26" s="352" t="s">
        <v>865</v>
      </c>
      <c r="D26" s="353"/>
    </row>
    <row r="27" spans="1:4" s="59" customFormat="1" ht="15.75" customHeight="1">
      <c r="A27" s="64" t="s">
        <v>158</v>
      </c>
      <c r="B27" s="75" t="s">
        <v>878</v>
      </c>
      <c r="C27" s="352" t="s">
        <v>906</v>
      </c>
      <c r="D27" s="353"/>
    </row>
    <row r="28" spans="1:4" s="59" customFormat="1" ht="15.75" customHeight="1">
      <c r="A28" s="64" t="s">
        <v>907</v>
      </c>
      <c r="B28" s="75" t="s">
        <v>910</v>
      </c>
      <c r="C28" s="352" t="s">
        <v>905</v>
      </c>
      <c r="D28" s="353"/>
    </row>
    <row r="29" spans="1:4" s="59" customFormat="1" ht="15.75" customHeight="1">
      <c r="A29" s="64" t="s">
        <v>159</v>
      </c>
      <c r="B29" s="75" t="s">
        <v>879</v>
      </c>
      <c r="C29" s="352" t="s">
        <v>866</v>
      </c>
      <c r="D29" s="353"/>
    </row>
    <row r="30" spans="1:4" s="59" customFormat="1" ht="15.75" customHeight="1">
      <c r="A30" s="240" t="s">
        <v>33</v>
      </c>
      <c r="B30" s="355" t="s">
        <v>880</v>
      </c>
      <c r="C30" s="356" t="s">
        <v>870</v>
      </c>
      <c r="D30" s="363">
        <f>D31+D32+D34</f>
        <v>0</v>
      </c>
    </row>
    <row r="31" spans="1:4" s="59" customFormat="1" ht="15.75" customHeight="1">
      <c r="A31" s="64" t="s">
        <v>162</v>
      </c>
      <c r="B31" s="75" t="s">
        <v>881</v>
      </c>
      <c r="C31" s="352" t="s">
        <v>865</v>
      </c>
      <c r="D31" s="353"/>
    </row>
    <row r="32" spans="1:4" s="59" customFormat="1" ht="15.75" customHeight="1">
      <c r="A32" s="64" t="s">
        <v>165</v>
      </c>
      <c r="B32" s="75" t="s">
        <v>882</v>
      </c>
      <c r="C32" s="352" t="s">
        <v>906</v>
      </c>
      <c r="D32" s="353"/>
    </row>
    <row r="33" spans="1:4" s="59" customFormat="1" ht="15.75" customHeight="1">
      <c r="A33" s="64" t="s">
        <v>908</v>
      </c>
      <c r="B33" s="75" t="s">
        <v>911</v>
      </c>
      <c r="C33" s="352" t="s">
        <v>905</v>
      </c>
      <c r="D33" s="353"/>
    </row>
    <row r="34" spans="1:4" s="59" customFormat="1" ht="15.75" customHeight="1">
      <c r="A34" s="64" t="s">
        <v>890</v>
      </c>
      <c r="B34" s="75" t="s">
        <v>883</v>
      </c>
      <c r="C34" s="352" t="s">
        <v>866</v>
      </c>
      <c r="D34" s="353"/>
    </row>
    <row r="35" spans="1:4" s="59" customFormat="1" ht="15.75" customHeight="1">
      <c r="A35" s="240" t="s">
        <v>35</v>
      </c>
      <c r="B35" s="355" t="s">
        <v>884</v>
      </c>
      <c r="C35" s="362" t="s">
        <v>871</v>
      </c>
      <c r="D35" s="363">
        <f>SUM(D36:D37)</f>
        <v>0</v>
      </c>
    </row>
    <row r="36" spans="1:4" s="59" customFormat="1" ht="15.75" customHeight="1">
      <c r="A36" s="64" t="s">
        <v>463</v>
      </c>
      <c r="B36" s="75" t="s">
        <v>885</v>
      </c>
      <c r="C36" s="352" t="s">
        <v>867</v>
      </c>
      <c r="D36" s="353"/>
    </row>
    <row r="37" spans="1:4" s="59" customFormat="1" ht="15.75" customHeight="1">
      <c r="A37" s="64" t="s">
        <v>464</v>
      </c>
      <c r="B37" s="75" t="s">
        <v>886</v>
      </c>
      <c r="C37" s="352" t="s">
        <v>868</v>
      </c>
      <c r="D37" s="353"/>
    </row>
    <row r="38" spans="1:4" s="59" customFormat="1" ht="15.75" customHeight="1" thickBot="1">
      <c r="A38" s="240" t="s">
        <v>37</v>
      </c>
      <c r="B38" s="355" t="s">
        <v>887</v>
      </c>
      <c r="C38" s="356" t="s">
        <v>872</v>
      </c>
      <c r="D38" s="357"/>
    </row>
    <row r="39" spans="1:4" s="59" customFormat="1" ht="15.75" customHeight="1">
      <c r="A39" s="240" t="s">
        <v>39</v>
      </c>
      <c r="B39" s="81" t="s">
        <v>458</v>
      </c>
      <c r="C39" s="185" t="s">
        <v>455</v>
      </c>
      <c r="D39" s="364">
        <f>D40+D41</f>
        <v>0</v>
      </c>
    </row>
    <row r="40" spans="1:4" s="59" customFormat="1" ht="15.75" customHeight="1">
      <c r="A40" s="74" t="s">
        <v>891</v>
      </c>
      <c r="B40" s="75" t="s">
        <v>459</v>
      </c>
      <c r="C40" s="79" t="s">
        <v>456</v>
      </c>
      <c r="D40" s="169"/>
    </row>
    <row r="41" spans="1:4" s="59" customFormat="1" ht="15.75" customHeight="1" thickBot="1">
      <c r="A41" s="82" t="s">
        <v>892</v>
      </c>
      <c r="B41" s="83" t="s">
        <v>460</v>
      </c>
      <c r="C41" s="89" t="s">
        <v>457</v>
      </c>
      <c r="D41" s="171"/>
    </row>
    <row r="42" spans="1:4" s="59" customFormat="1" ht="15.75" customHeight="1">
      <c r="A42" s="84" t="s">
        <v>174</v>
      </c>
      <c r="B42" s="85" t="s">
        <v>160</v>
      </c>
      <c r="C42" s="86" t="s">
        <v>161</v>
      </c>
      <c r="D42" s="87">
        <f>D43+D45</f>
        <v>0</v>
      </c>
    </row>
    <row r="43" spans="1:4" s="59" customFormat="1" ht="15.75" customHeight="1" thickBot="1">
      <c r="A43" s="74" t="s">
        <v>893</v>
      </c>
      <c r="B43" s="69" t="s">
        <v>163</v>
      </c>
      <c r="C43" s="79" t="s">
        <v>164</v>
      </c>
      <c r="D43" s="169"/>
    </row>
    <row r="44" spans="1:4" s="59" customFormat="1" ht="24.75" thickBot="1">
      <c r="A44" s="256" t="s">
        <v>894</v>
      </c>
      <c r="B44" s="257" t="s">
        <v>569</v>
      </c>
      <c r="C44" s="345" t="s">
        <v>857</v>
      </c>
      <c r="D44" s="344"/>
    </row>
    <row r="45" spans="1:4" s="59" customFormat="1" ht="15.75" customHeight="1" thickBot="1">
      <c r="A45" s="76" t="s">
        <v>895</v>
      </c>
      <c r="B45" s="72" t="s">
        <v>166</v>
      </c>
      <c r="C45" s="80" t="s">
        <v>167</v>
      </c>
      <c r="D45" s="228"/>
    </row>
    <row r="46" spans="1:4" s="59" customFormat="1" ht="15.75" customHeight="1">
      <c r="A46" s="77" t="s">
        <v>181</v>
      </c>
      <c r="B46" s="246" t="s">
        <v>168</v>
      </c>
      <c r="C46" s="184" t="s">
        <v>169</v>
      </c>
      <c r="D46" s="247"/>
    </row>
    <row r="47" spans="1:4" s="59" customFormat="1" ht="15.75" customHeight="1">
      <c r="A47" s="90" t="s">
        <v>465</v>
      </c>
      <c r="B47" s="91" t="s">
        <v>170</v>
      </c>
      <c r="C47" s="92" t="s">
        <v>171</v>
      </c>
      <c r="D47" s="172"/>
    </row>
    <row r="48" spans="1:4" s="59" customFormat="1" ht="15.75" customHeight="1">
      <c r="A48" s="90" t="s">
        <v>896</v>
      </c>
      <c r="B48" s="91" t="s">
        <v>172</v>
      </c>
      <c r="C48" s="92" t="s">
        <v>173</v>
      </c>
      <c r="D48" s="173"/>
    </row>
    <row r="49" spans="1:4" s="59" customFormat="1" ht="15.75" customHeight="1">
      <c r="A49" s="90" t="s">
        <v>897</v>
      </c>
      <c r="B49" s="91" t="s">
        <v>175</v>
      </c>
      <c r="C49" s="92" t="s">
        <v>176</v>
      </c>
      <c r="D49" s="93">
        <f>SUM(D50:D52)</f>
        <v>0</v>
      </c>
    </row>
    <row r="50" spans="1:4" s="59" customFormat="1" ht="15.75" customHeight="1">
      <c r="A50" s="74" t="s">
        <v>898</v>
      </c>
      <c r="B50" s="69" t="s">
        <v>177</v>
      </c>
      <c r="C50" s="79" t="s">
        <v>178</v>
      </c>
      <c r="D50" s="169"/>
    </row>
    <row r="51" spans="1:4" s="59" customFormat="1" ht="15.75" customHeight="1">
      <c r="A51" s="76" t="s">
        <v>899</v>
      </c>
      <c r="B51" s="72" t="s">
        <v>179</v>
      </c>
      <c r="C51" s="80" t="s">
        <v>180</v>
      </c>
      <c r="D51" s="170"/>
    </row>
    <row r="52" spans="1:4" s="59" customFormat="1" ht="15.75" customHeight="1">
      <c r="A52" s="76" t="s">
        <v>899</v>
      </c>
      <c r="B52" s="72" t="s">
        <v>461</v>
      </c>
      <c r="C52" s="80" t="s">
        <v>462</v>
      </c>
      <c r="D52" s="170"/>
    </row>
    <row r="53" spans="1:4" s="59" customFormat="1" ht="15.75" customHeight="1" thickBot="1">
      <c r="A53" s="248" t="s">
        <v>900</v>
      </c>
      <c r="B53" s="249" t="s">
        <v>182</v>
      </c>
      <c r="C53" s="250" t="s">
        <v>183</v>
      </c>
      <c r="D53" s="251"/>
    </row>
    <row r="54" spans="1:4" s="59" customFormat="1" ht="15.75" customHeight="1">
      <c r="A54" s="114" t="s">
        <v>3</v>
      </c>
      <c r="B54" s="115" t="s">
        <v>184</v>
      </c>
      <c r="C54" s="186" t="s">
        <v>185</v>
      </c>
      <c r="D54" s="177">
        <f>D55+D59+D60+D63</f>
        <v>0</v>
      </c>
    </row>
    <row r="55" spans="1:4" s="59" customFormat="1" ht="15.75" customHeight="1">
      <c r="A55" s="90" t="s">
        <v>186</v>
      </c>
      <c r="B55" s="91" t="s">
        <v>187</v>
      </c>
      <c r="C55" s="92" t="s">
        <v>188</v>
      </c>
      <c r="D55" s="93">
        <f>SUM(D56:D58)</f>
        <v>0</v>
      </c>
    </row>
    <row r="56" spans="1:4" s="59" customFormat="1" ht="15.75" customHeight="1">
      <c r="A56" s="74" t="s">
        <v>55</v>
      </c>
      <c r="B56" s="69" t="s">
        <v>189</v>
      </c>
      <c r="C56" s="79" t="s">
        <v>190</v>
      </c>
      <c r="D56" s="169"/>
    </row>
    <row r="57" spans="1:4" s="59" customFormat="1" ht="15.75" customHeight="1">
      <c r="A57" s="74" t="s">
        <v>56</v>
      </c>
      <c r="B57" s="69" t="s">
        <v>191</v>
      </c>
      <c r="C57" s="79" t="s">
        <v>192</v>
      </c>
      <c r="D57" s="169"/>
    </row>
    <row r="58" spans="1:4" s="59" customFormat="1" ht="15.75" customHeight="1">
      <c r="A58" s="74" t="s">
        <v>57</v>
      </c>
      <c r="B58" s="69" t="s">
        <v>193</v>
      </c>
      <c r="C58" s="79" t="s">
        <v>194</v>
      </c>
      <c r="D58" s="169"/>
    </row>
    <row r="59" spans="1:4" s="59" customFormat="1" ht="15.75" customHeight="1">
      <c r="A59" s="100" t="s">
        <v>195</v>
      </c>
      <c r="B59" s="101" t="s">
        <v>196</v>
      </c>
      <c r="C59" s="102" t="s">
        <v>197</v>
      </c>
      <c r="D59" s="174"/>
    </row>
    <row r="60" spans="1:4" s="59" customFormat="1" ht="15.75" customHeight="1">
      <c r="A60" s="100" t="s">
        <v>198</v>
      </c>
      <c r="B60" s="101" t="s">
        <v>199</v>
      </c>
      <c r="C60" s="102" t="s">
        <v>200</v>
      </c>
      <c r="D60" s="103">
        <f>SUM(D61:D62)</f>
        <v>0</v>
      </c>
    </row>
    <row r="61" spans="1:4" s="59" customFormat="1" ht="15.75" customHeight="1">
      <c r="A61" s="74" t="s">
        <v>201</v>
      </c>
      <c r="B61" s="69" t="s">
        <v>202</v>
      </c>
      <c r="C61" s="79" t="s">
        <v>203</v>
      </c>
      <c r="D61" s="169"/>
    </row>
    <row r="62" spans="1:4" s="59" customFormat="1" ht="15.75" customHeight="1">
      <c r="A62" s="74" t="s">
        <v>204</v>
      </c>
      <c r="B62" s="69" t="s">
        <v>205</v>
      </c>
      <c r="C62" s="79" t="s">
        <v>206</v>
      </c>
      <c r="D62" s="169"/>
    </row>
    <row r="63" spans="1:4" s="106" customFormat="1" ht="15.75" customHeight="1" thickBot="1">
      <c r="A63" s="100" t="s">
        <v>207</v>
      </c>
      <c r="B63" s="104" t="s">
        <v>208</v>
      </c>
      <c r="C63" s="105" t="s">
        <v>209</v>
      </c>
      <c r="D63" s="175"/>
    </row>
    <row r="64" spans="1:4" s="59" customFormat="1" ht="15.75" customHeight="1">
      <c r="A64" s="96" t="s">
        <v>5</v>
      </c>
      <c r="B64" s="97" t="s">
        <v>210</v>
      </c>
      <c r="C64" s="98" t="s">
        <v>211</v>
      </c>
      <c r="D64" s="99">
        <f>D65+D72+D76+D80</f>
        <v>0</v>
      </c>
    </row>
    <row r="65" spans="1:4" s="59" customFormat="1" ht="15.75" customHeight="1">
      <c r="A65" s="90" t="s">
        <v>212</v>
      </c>
      <c r="B65" s="91" t="s">
        <v>213</v>
      </c>
      <c r="C65" s="92" t="s">
        <v>214</v>
      </c>
      <c r="D65" s="93">
        <f>D66+D69</f>
        <v>0</v>
      </c>
    </row>
    <row r="66" spans="1:4" s="59" customFormat="1" ht="15.75" customHeight="1">
      <c r="A66" s="74" t="s">
        <v>65</v>
      </c>
      <c r="B66" s="69" t="s">
        <v>215</v>
      </c>
      <c r="C66" s="107" t="s">
        <v>216</v>
      </c>
      <c r="D66" s="108">
        <f>SUM(D67:D68)</f>
        <v>0</v>
      </c>
    </row>
    <row r="67" spans="1:4" s="59" customFormat="1" ht="15.75" customHeight="1">
      <c r="A67" s="68" t="s">
        <v>217</v>
      </c>
      <c r="B67" s="69" t="s">
        <v>218</v>
      </c>
      <c r="C67" s="79" t="s">
        <v>219</v>
      </c>
      <c r="D67" s="169"/>
    </row>
    <row r="68" spans="1:4" s="59" customFormat="1" ht="15.75" customHeight="1">
      <c r="A68" s="68" t="s">
        <v>220</v>
      </c>
      <c r="B68" s="69" t="s">
        <v>221</v>
      </c>
      <c r="C68" s="79" t="s">
        <v>222</v>
      </c>
      <c r="D68" s="169"/>
    </row>
    <row r="69" spans="1:4" s="59" customFormat="1" ht="15.75" customHeight="1">
      <c r="A69" s="74" t="s">
        <v>66</v>
      </c>
      <c r="B69" s="69" t="s">
        <v>223</v>
      </c>
      <c r="C69" s="107" t="s">
        <v>224</v>
      </c>
      <c r="D69" s="108">
        <f>SUM(D70:D71)</f>
        <v>0</v>
      </c>
    </row>
    <row r="70" spans="1:4" s="59" customFormat="1" ht="15.75" customHeight="1">
      <c r="A70" s="68" t="s">
        <v>225</v>
      </c>
      <c r="B70" s="69" t="s">
        <v>226</v>
      </c>
      <c r="C70" s="79" t="s">
        <v>219</v>
      </c>
      <c r="D70" s="169"/>
    </row>
    <row r="71" spans="1:4" s="59" customFormat="1" ht="15.75" customHeight="1">
      <c r="A71" s="68" t="s">
        <v>227</v>
      </c>
      <c r="B71" s="69" t="s">
        <v>228</v>
      </c>
      <c r="C71" s="79" t="s">
        <v>222</v>
      </c>
      <c r="D71" s="169"/>
    </row>
    <row r="72" spans="1:4" s="59" customFormat="1" ht="15.75" customHeight="1">
      <c r="A72" s="90" t="s">
        <v>229</v>
      </c>
      <c r="B72" s="91" t="s">
        <v>230</v>
      </c>
      <c r="C72" s="92" t="s">
        <v>231</v>
      </c>
      <c r="D72" s="93">
        <f>SUM(D73:D75)</f>
        <v>0</v>
      </c>
    </row>
    <row r="73" spans="1:4" s="59" customFormat="1" ht="15.75" customHeight="1">
      <c r="A73" s="74" t="s">
        <v>232</v>
      </c>
      <c r="B73" s="69" t="s">
        <v>233</v>
      </c>
      <c r="C73" s="79" t="s">
        <v>234</v>
      </c>
      <c r="D73" s="169"/>
    </row>
    <row r="74" spans="1:4" s="59" customFormat="1" ht="15.75" customHeight="1">
      <c r="A74" s="74" t="s">
        <v>235</v>
      </c>
      <c r="B74" s="69" t="s">
        <v>236</v>
      </c>
      <c r="C74" s="79" t="s">
        <v>237</v>
      </c>
      <c r="D74" s="169"/>
    </row>
    <row r="75" spans="1:4" s="59" customFormat="1" ht="15.75" customHeight="1">
      <c r="A75" s="74" t="s">
        <v>238</v>
      </c>
      <c r="B75" s="69" t="s">
        <v>239</v>
      </c>
      <c r="C75" s="79" t="s">
        <v>240</v>
      </c>
      <c r="D75" s="169"/>
    </row>
    <row r="76" spans="1:4" s="59" customFormat="1" ht="15.75" customHeight="1">
      <c r="A76" s="90" t="s">
        <v>241</v>
      </c>
      <c r="B76" s="91" t="s">
        <v>242</v>
      </c>
      <c r="C76" s="92" t="s">
        <v>243</v>
      </c>
      <c r="D76" s="93">
        <f>SUM(D77:D79)</f>
        <v>0</v>
      </c>
    </row>
    <row r="77" spans="1:4" s="59" customFormat="1" ht="15.75" customHeight="1">
      <c r="A77" s="74" t="s">
        <v>244</v>
      </c>
      <c r="B77" s="69" t="s">
        <v>427</v>
      </c>
      <c r="C77" s="79" t="s">
        <v>234</v>
      </c>
      <c r="D77" s="169"/>
    </row>
    <row r="78" spans="1:4" s="59" customFormat="1" ht="15.75" customHeight="1">
      <c r="A78" s="74" t="s">
        <v>245</v>
      </c>
      <c r="B78" s="69" t="s">
        <v>428</v>
      </c>
      <c r="C78" s="79" t="s">
        <v>237</v>
      </c>
      <c r="D78" s="169"/>
    </row>
    <row r="79" spans="1:4" s="59" customFormat="1" ht="15.75" customHeight="1">
      <c r="A79" s="74" t="s">
        <v>246</v>
      </c>
      <c r="B79" s="69" t="s">
        <v>429</v>
      </c>
      <c r="C79" s="79" t="s">
        <v>240</v>
      </c>
      <c r="D79" s="169"/>
    </row>
    <row r="80" spans="1:4" s="59" customFormat="1" ht="15.75" customHeight="1">
      <c r="A80" s="90" t="s">
        <v>401</v>
      </c>
      <c r="B80" s="91" t="s">
        <v>247</v>
      </c>
      <c r="C80" s="92" t="s">
        <v>248</v>
      </c>
      <c r="D80" s="93">
        <f>SUM(D81:D84)</f>
        <v>0</v>
      </c>
    </row>
    <row r="81" spans="1:4" s="59" customFormat="1" ht="15.75" customHeight="1">
      <c r="A81" s="74" t="s">
        <v>402</v>
      </c>
      <c r="B81" s="69" t="s">
        <v>430</v>
      </c>
      <c r="C81" s="80" t="s">
        <v>466</v>
      </c>
      <c r="D81" s="169"/>
    </row>
    <row r="82" spans="1:4" s="59" customFormat="1" ht="15.75" customHeight="1" thickBot="1">
      <c r="A82" s="109" t="s">
        <v>403</v>
      </c>
      <c r="B82" s="69" t="s">
        <v>431</v>
      </c>
      <c r="C82" s="80" t="s">
        <v>467</v>
      </c>
      <c r="D82" s="170"/>
    </row>
    <row r="83" spans="1:4" s="59" customFormat="1" ht="15.75" customHeight="1" thickBot="1" thickTop="1">
      <c r="A83" s="109" t="s">
        <v>543</v>
      </c>
      <c r="B83" s="69" t="s">
        <v>469</v>
      </c>
      <c r="C83" s="80" t="s">
        <v>468</v>
      </c>
      <c r="D83" s="170"/>
    </row>
    <row r="84" spans="1:4" s="111" customFormat="1" ht="15.75" customHeight="1" thickBot="1" thickTop="1">
      <c r="A84" s="109" t="s">
        <v>642</v>
      </c>
      <c r="B84" s="69" t="s">
        <v>470</v>
      </c>
      <c r="C84" s="110" t="s">
        <v>249</v>
      </c>
      <c r="D84" s="176"/>
    </row>
    <row r="85" spans="1:4" s="111" customFormat="1" ht="15.75" customHeight="1" thickBot="1" thickTop="1">
      <c r="A85" s="112"/>
      <c r="B85" s="113" t="s">
        <v>250</v>
      </c>
      <c r="C85" s="182" t="s">
        <v>251</v>
      </c>
      <c r="D85" s="178">
        <f>D13-D54-D64</f>
        <v>0</v>
      </c>
    </row>
    <row r="86" spans="1:4" s="59" customFormat="1" ht="15.75" customHeight="1" thickTop="1">
      <c r="A86" s="114" t="s">
        <v>7</v>
      </c>
      <c r="B86" s="115" t="s">
        <v>252</v>
      </c>
      <c r="C86" s="186" t="s">
        <v>253</v>
      </c>
      <c r="D86" s="177">
        <f>SUM(D87:D96)</f>
        <v>0</v>
      </c>
    </row>
    <row r="87" spans="1:4" s="59" customFormat="1" ht="15.75" customHeight="1">
      <c r="A87" s="116" t="s">
        <v>8</v>
      </c>
      <c r="B87" s="69" t="s">
        <v>254</v>
      </c>
      <c r="C87" s="79" t="s">
        <v>255</v>
      </c>
      <c r="D87" s="169"/>
    </row>
    <row r="88" spans="1:4" s="59" customFormat="1" ht="15.75" customHeight="1">
      <c r="A88" s="116" t="s">
        <v>256</v>
      </c>
      <c r="B88" s="69" t="s">
        <v>257</v>
      </c>
      <c r="C88" s="79" t="s">
        <v>258</v>
      </c>
      <c r="D88" s="169"/>
    </row>
    <row r="89" spans="1:4" s="59" customFormat="1" ht="15.75" customHeight="1">
      <c r="A89" s="116" t="s">
        <v>259</v>
      </c>
      <c r="B89" s="69" t="s">
        <v>732</v>
      </c>
      <c r="C89" s="79" t="s">
        <v>594</v>
      </c>
      <c r="D89" s="169"/>
    </row>
    <row r="90" spans="1:4" s="59" customFormat="1" ht="15.75" customHeight="1">
      <c r="A90" s="116" t="s">
        <v>262</v>
      </c>
      <c r="B90" s="69" t="s">
        <v>733</v>
      </c>
      <c r="C90" s="79" t="s">
        <v>728</v>
      </c>
      <c r="D90" s="169"/>
    </row>
    <row r="91" spans="1:4" s="59" customFormat="1" ht="15.75" customHeight="1">
      <c r="A91" s="116" t="s">
        <v>265</v>
      </c>
      <c r="B91" s="69" t="s">
        <v>260</v>
      </c>
      <c r="C91" s="79" t="s">
        <v>261</v>
      </c>
      <c r="D91" s="169"/>
    </row>
    <row r="92" spans="1:4" s="59" customFormat="1" ht="15.75" customHeight="1">
      <c r="A92" s="116" t="s">
        <v>267</v>
      </c>
      <c r="B92" s="69" t="s">
        <v>263</v>
      </c>
      <c r="C92" s="79" t="s">
        <v>264</v>
      </c>
      <c r="D92" s="169"/>
    </row>
    <row r="93" spans="1:4" s="59" customFormat="1" ht="22.5">
      <c r="A93" s="116" t="s">
        <v>269</v>
      </c>
      <c r="B93" s="69" t="s">
        <v>512</v>
      </c>
      <c r="C93" s="79" t="s">
        <v>471</v>
      </c>
      <c r="D93" s="169"/>
    </row>
    <row r="94" spans="1:4" s="59" customFormat="1" ht="22.5">
      <c r="A94" s="116" t="s">
        <v>509</v>
      </c>
      <c r="B94" s="69" t="s">
        <v>266</v>
      </c>
      <c r="C94" s="79" t="s">
        <v>472</v>
      </c>
      <c r="D94" s="169"/>
    </row>
    <row r="95" spans="1:4" s="59" customFormat="1" ht="15.75" customHeight="1">
      <c r="A95" s="116" t="s">
        <v>510</v>
      </c>
      <c r="B95" s="69" t="s">
        <v>268</v>
      </c>
      <c r="C95" s="79" t="s">
        <v>473</v>
      </c>
      <c r="D95" s="169"/>
    </row>
    <row r="96" spans="1:4" s="59" customFormat="1" ht="15.75" customHeight="1" thickBot="1">
      <c r="A96" s="116" t="s">
        <v>595</v>
      </c>
      <c r="B96" s="118" t="s">
        <v>270</v>
      </c>
      <c r="C96" s="187" t="s">
        <v>271</v>
      </c>
      <c r="D96" s="170"/>
    </row>
    <row r="97" spans="1:4" s="59" customFormat="1" ht="23.25" thickBot="1">
      <c r="A97" s="179" t="s">
        <v>596</v>
      </c>
      <c r="B97" s="180" t="s">
        <v>511</v>
      </c>
      <c r="C97" s="188" t="s">
        <v>653</v>
      </c>
      <c r="D97" s="169"/>
    </row>
    <row r="98" spans="1:4" s="59" customFormat="1" ht="15.75" customHeight="1">
      <c r="A98" s="96" t="s">
        <v>9</v>
      </c>
      <c r="B98" s="97" t="s">
        <v>272</v>
      </c>
      <c r="C98" s="98" t="s">
        <v>273</v>
      </c>
      <c r="D98" s="177">
        <f>D99+D100+D101</f>
        <v>0</v>
      </c>
    </row>
    <row r="99" spans="1:4" s="59" customFormat="1" ht="21" customHeight="1">
      <c r="A99" s="116" t="s">
        <v>274</v>
      </c>
      <c r="B99" s="69" t="s">
        <v>275</v>
      </c>
      <c r="C99" s="79" t="s">
        <v>276</v>
      </c>
      <c r="D99" s="169"/>
    </row>
    <row r="100" spans="1:4" s="59" customFormat="1" ht="21" customHeight="1">
      <c r="A100" s="116" t="s">
        <v>277</v>
      </c>
      <c r="B100" s="69" t="s">
        <v>278</v>
      </c>
      <c r="C100" s="79" t="s">
        <v>279</v>
      </c>
      <c r="D100" s="169"/>
    </row>
    <row r="101" spans="1:4" s="59" customFormat="1" ht="15.75" customHeight="1">
      <c r="A101" s="116" t="s">
        <v>280</v>
      </c>
      <c r="B101" s="69" t="s">
        <v>281</v>
      </c>
      <c r="C101" s="79" t="s">
        <v>453</v>
      </c>
      <c r="D101" s="258">
        <f>D102+D103+D104+D105+D106</f>
        <v>0</v>
      </c>
    </row>
    <row r="102" spans="1:4" s="59" customFormat="1" ht="15.75" customHeight="1">
      <c r="A102" s="116" t="s">
        <v>282</v>
      </c>
      <c r="B102" s="69" t="s">
        <v>571</v>
      </c>
      <c r="C102" s="79" t="s">
        <v>474</v>
      </c>
      <c r="D102" s="169"/>
    </row>
    <row r="103" spans="1:4" s="59" customFormat="1" ht="15.75" customHeight="1">
      <c r="A103" s="116" t="s">
        <v>285</v>
      </c>
      <c r="B103" s="69" t="s">
        <v>283</v>
      </c>
      <c r="C103" s="79" t="s">
        <v>284</v>
      </c>
      <c r="D103" s="169"/>
    </row>
    <row r="104" spans="1:4" s="59" customFormat="1" ht="15.75" customHeight="1">
      <c r="A104" s="116" t="s">
        <v>288</v>
      </c>
      <c r="B104" s="69" t="s">
        <v>286</v>
      </c>
      <c r="C104" s="79" t="s">
        <v>287</v>
      </c>
      <c r="D104" s="169"/>
    </row>
    <row r="105" spans="1:4" s="59" customFormat="1" ht="15.75" customHeight="1">
      <c r="A105" s="252" t="s">
        <v>513</v>
      </c>
      <c r="B105" s="253" t="s">
        <v>585</v>
      </c>
      <c r="C105" s="254" t="s">
        <v>586</v>
      </c>
      <c r="D105" s="255"/>
    </row>
    <row r="106" spans="1:4" s="59" customFormat="1" ht="15.75" customHeight="1" thickBot="1">
      <c r="A106" s="117" t="s">
        <v>587</v>
      </c>
      <c r="B106" s="118" t="s">
        <v>289</v>
      </c>
      <c r="C106" s="187" t="s">
        <v>290</v>
      </c>
      <c r="D106" s="171"/>
    </row>
    <row r="107" spans="1:4" s="59" customFormat="1" ht="15.75" customHeight="1">
      <c r="A107" s="77" t="s">
        <v>10</v>
      </c>
      <c r="B107" s="61" t="s">
        <v>291</v>
      </c>
      <c r="C107" s="184" t="s">
        <v>292</v>
      </c>
      <c r="D107" s="195"/>
    </row>
    <row r="108" spans="1:4" s="59" customFormat="1" ht="15.75" customHeight="1">
      <c r="A108" s="84" t="s">
        <v>16</v>
      </c>
      <c r="B108" s="85" t="s">
        <v>293</v>
      </c>
      <c r="C108" s="86" t="s">
        <v>294</v>
      </c>
      <c r="D108" s="195"/>
    </row>
    <row r="109" spans="1:4" s="59" customFormat="1" ht="15.75" customHeight="1">
      <c r="A109" s="90" t="s">
        <v>19</v>
      </c>
      <c r="B109" s="85" t="s">
        <v>295</v>
      </c>
      <c r="C109" s="86" t="s">
        <v>296</v>
      </c>
      <c r="D109" s="195"/>
    </row>
    <row r="110" spans="1:4" s="59" customFormat="1" ht="15.75" customHeight="1" thickBot="1">
      <c r="A110" s="119" t="s">
        <v>21</v>
      </c>
      <c r="B110" s="120" t="s">
        <v>297</v>
      </c>
      <c r="C110" s="189" t="s">
        <v>298</v>
      </c>
      <c r="D110" s="234">
        <f>D86-D98-D107-D108-D109</f>
        <v>0</v>
      </c>
    </row>
    <row r="111" spans="1:4" s="59" customFormat="1" ht="15.75" customHeight="1">
      <c r="A111" s="121" t="s">
        <v>22</v>
      </c>
      <c r="B111" s="122" t="s">
        <v>299</v>
      </c>
      <c r="C111" s="190" t="s">
        <v>300</v>
      </c>
      <c r="D111" s="196">
        <f>D112+D116</f>
        <v>0</v>
      </c>
    </row>
    <row r="112" spans="1:4" s="59" customFormat="1" ht="15.75" customHeight="1">
      <c r="A112" s="123" t="s">
        <v>301</v>
      </c>
      <c r="B112" s="124" t="s">
        <v>291</v>
      </c>
      <c r="C112" s="191" t="s">
        <v>302</v>
      </c>
      <c r="D112" s="197">
        <f>SUM(D113:D115)</f>
        <v>0</v>
      </c>
    </row>
    <row r="113" spans="1:4" s="59" customFormat="1" ht="15.75" customHeight="1">
      <c r="A113" s="123" t="s">
        <v>303</v>
      </c>
      <c r="B113" s="124" t="s">
        <v>193</v>
      </c>
      <c r="C113" s="192" t="s">
        <v>304</v>
      </c>
      <c r="D113" s="198"/>
    </row>
    <row r="114" spans="1:4" s="59" customFormat="1" ht="15.75" customHeight="1">
      <c r="A114" s="123" t="s">
        <v>305</v>
      </c>
      <c r="B114" s="124" t="s">
        <v>306</v>
      </c>
      <c r="C114" s="192" t="s">
        <v>307</v>
      </c>
      <c r="D114" s="198"/>
    </row>
    <row r="115" spans="1:4" s="59" customFormat="1" ht="24">
      <c r="A115" s="123" t="s">
        <v>475</v>
      </c>
      <c r="B115" s="124" t="s">
        <v>306</v>
      </c>
      <c r="C115" s="192" t="s">
        <v>476</v>
      </c>
      <c r="D115" s="198"/>
    </row>
    <row r="116" spans="1:4" s="59" customFormat="1" ht="15.75" customHeight="1" thickBot="1">
      <c r="A116" s="125" t="s">
        <v>23</v>
      </c>
      <c r="B116" s="126" t="s">
        <v>308</v>
      </c>
      <c r="C116" s="193" t="s">
        <v>309</v>
      </c>
      <c r="D116" s="199"/>
    </row>
    <row r="117" spans="1:3" s="59" customFormat="1" ht="15.75" customHeight="1" thickBot="1">
      <c r="A117" s="127" t="s">
        <v>310</v>
      </c>
      <c r="B117" s="128"/>
      <c r="C117" s="129"/>
    </row>
    <row r="118" spans="1:4" s="59" customFormat="1" ht="15.75" customHeight="1" thickBot="1">
      <c r="A118" s="431" t="s">
        <v>134</v>
      </c>
      <c r="B118" s="441" t="s">
        <v>135</v>
      </c>
      <c r="C118" s="437" t="s">
        <v>136</v>
      </c>
      <c r="D118" s="181"/>
    </row>
    <row r="119" spans="1:4" s="59" customFormat="1" ht="15.75" customHeight="1" thickBot="1">
      <c r="A119" s="432"/>
      <c r="B119" s="441"/>
      <c r="C119" s="438"/>
      <c r="D119" s="235" t="s">
        <v>730</v>
      </c>
    </row>
    <row r="120" spans="1:4" s="59" customFormat="1" ht="15.75" customHeight="1">
      <c r="A120" s="130" t="s">
        <v>83</v>
      </c>
      <c r="B120" s="131" t="s">
        <v>311</v>
      </c>
      <c r="C120" s="200" t="s">
        <v>312</v>
      </c>
      <c r="D120" s="219">
        <f>SUM(D121:D122)</f>
        <v>0</v>
      </c>
    </row>
    <row r="121" spans="1:4" s="59" customFormat="1" ht="15.75" customHeight="1">
      <c r="A121" s="132" t="s">
        <v>482</v>
      </c>
      <c r="B121" s="133" t="s">
        <v>313</v>
      </c>
      <c r="C121" s="201" t="s">
        <v>314</v>
      </c>
      <c r="D121" s="169"/>
    </row>
    <row r="122" spans="1:4" s="59" customFormat="1" ht="15.75" customHeight="1" thickBot="1">
      <c r="A122" s="134" t="s">
        <v>483</v>
      </c>
      <c r="B122" s="135" t="s">
        <v>315</v>
      </c>
      <c r="C122" s="202" t="s">
        <v>316</v>
      </c>
      <c r="D122" s="171"/>
    </row>
    <row r="123" spans="1:4" s="59" customFormat="1" ht="25.5">
      <c r="A123" s="242" t="s">
        <v>109</v>
      </c>
      <c r="B123" s="243" t="s">
        <v>572</v>
      </c>
      <c r="C123" s="244" t="s">
        <v>477</v>
      </c>
      <c r="D123" s="233">
        <f>D124+D125</f>
        <v>0</v>
      </c>
    </row>
    <row r="124" spans="1:4" s="59" customFormat="1" ht="15.75" customHeight="1">
      <c r="A124" s="136" t="s">
        <v>481</v>
      </c>
      <c r="B124" s="137" t="s">
        <v>573</v>
      </c>
      <c r="C124" s="201" t="s">
        <v>478</v>
      </c>
      <c r="D124" s="169"/>
    </row>
    <row r="125" spans="1:4" s="59" customFormat="1" ht="15.75" customHeight="1" thickBot="1">
      <c r="A125" s="134" t="s">
        <v>484</v>
      </c>
      <c r="B125" s="138" t="s">
        <v>574</v>
      </c>
      <c r="C125" s="202" t="s">
        <v>479</v>
      </c>
      <c r="D125" s="171"/>
    </row>
    <row r="126" spans="1:4" s="59" customFormat="1" ht="25.5">
      <c r="A126" s="242" t="s">
        <v>110</v>
      </c>
      <c r="B126" s="243" t="s">
        <v>575</v>
      </c>
      <c r="C126" s="244" t="s">
        <v>480</v>
      </c>
      <c r="D126" s="233">
        <f>D127+D128</f>
        <v>0</v>
      </c>
    </row>
    <row r="127" spans="1:4" s="59" customFormat="1" ht="15.75" customHeight="1">
      <c r="A127" s="136" t="s">
        <v>485</v>
      </c>
      <c r="B127" s="137" t="s">
        <v>576</v>
      </c>
      <c r="C127" s="201" t="s">
        <v>478</v>
      </c>
      <c r="D127" s="169"/>
    </row>
    <row r="128" spans="1:4" s="59" customFormat="1" ht="15.75" customHeight="1" thickBot="1">
      <c r="A128" s="134" t="s">
        <v>486</v>
      </c>
      <c r="B128" s="138" t="s">
        <v>577</v>
      </c>
      <c r="C128" s="202" t="s">
        <v>479</v>
      </c>
      <c r="D128" s="171"/>
    </row>
    <row r="129" spans="1:4" s="59" customFormat="1" ht="15.75" customHeight="1">
      <c r="A129" s="139" t="s">
        <v>317</v>
      </c>
      <c r="B129" s="140" t="s">
        <v>318</v>
      </c>
      <c r="C129" s="203" t="s">
        <v>319</v>
      </c>
      <c r="D129" s="220"/>
    </row>
    <row r="130" spans="1:4" s="59" customFormat="1" ht="15.75" customHeight="1">
      <c r="A130" s="141" t="s">
        <v>25</v>
      </c>
      <c r="B130" s="142" t="s">
        <v>320</v>
      </c>
      <c r="C130" s="204" t="s">
        <v>321</v>
      </c>
      <c r="D130" s="219">
        <f>D131+D134</f>
        <v>0</v>
      </c>
    </row>
    <row r="131" spans="1:4" s="106" customFormat="1" ht="15.75" customHeight="1">
      <c r="A131" s="143" t="s">
        <v>94</v>
      </c>
      <c r="B131" s="144" t="s">
        <v>322</v>
      </c>
      <c r="C131" s="205" t="s">
        <v>323</v>
      </c>
      <c r="D131" s="93">
        <f>SUM(D132:D133)</f>
        <v>0</v>
      </c>
    </row>
    <row r="132" spans="1:4" s="59" customFormat="1" ht="15.75" customHeight="1">
      <c r="A132" s="145" t="s">
        <v>95</v>
      </c>
      <c r="B132" s="133" t="s">
        <v>324</v>
      </c>
      <c r="C132" s="206" t="s">
        <v>325</v>
      </c>
      <c r="D132" s="169"/>
    </row>
    <row r="133" spans="1:4" s="59" customFormat="1" ht="15.75" customHeight="1">
      <c r="A133" s="146" t="s">
        <v>111</v>
      </c>
      <c r="B133" s="133" t="s">
        <v>326</v>
      </c>
      <c r="C133" s="206" t="s">
        <v>327</v>
      </c>
      <c r="D133" s="169"/>
    </row>
    <row r="134" spans="1:4" s="106" customFormat="1" ht="15.75" customHeight="1">
      <c r="A134" s="147" t="s">
        <v>112</v>
      </c>
      <c r="B134" s="144" t="s">
        <v>328</v>
      </c>
      <c r="C134" s="205" t="s">
        <v>329</v>
      </c>
      <c r="D134" s="93">
        <f>SUM(D135:D136)</f>
        <v>0</v>
      </c>
    </row>
    <row r="135" spans="1:4" s="59" customFormat="1" ht="15.75" customHeight="1">
      <c r="A135" s="147" t="s">
        <v>113</v>
      </c>
      <c r="B135" s="133" t="s">
        <v>330</v>
      </c>
      <c r="C135" s="206" t="s">
        <v>325</v>
      </c>
      <c r="D135" s="169"/>
    </row>
    <row r="136" spans="1:4" s="59" customFormat="1" ht="15.75" customHeight="1" thickBot="1">
      <c r="A136" s="143" t="s">
        <v>114</v>
      </c>
      <c r="B136" s="148" t="s">
        <v>331</v>
      </c>
      <c r="C136" s="207" t="s">
        <v>327</v>
      </c>
      <c r="D136" s="171"/>
    </row>
    <row r="137" spans="1:4" s="59" customFormat="1" ht="15.75" customHeight="1">
      <c r="A137" s="130" t="s">
        <v>26</v>
      </c>
      <c r="B137" s="149" t="s">
        <v>332</v>
      </c>
      <c r="C137" s="208" t="s">
        <v>333</v>
      </c>
      <c r="D137" s="221">
        <f>D138+D140+D142</f>
        <v>0</v>
      </c>
    </row>
    <row r="138" spans="1:4" s="150" customFormat="1" ht="15.75" customHeight="1">
      <c r="A138" s="143" t="s">
        <v>115</v>
      </c>
      <c r="B138" s="91" t="s">
        <v>334</v>
      </c>
      <c r="C138" s="205" t="s">
        <v>335</v>
      </c>
      <c r="D138" s="173"/>
    </row>
    <row r="139" spans="1:4" s="59" customFormat="1" ht="15.75" customHeight="1">
      <c r="A139" s="151" t="s">
        <v>118</v>
      </c>
      <c r="B139" s="152" t="s">
        <v>336</v>
      </c>
      <c r="C139" s="209" t="s">
        <v>337</v>
      </c>
      <c r="D139" s="222"/>
    </row>
    <row r="140" spans="1:4" s="150" customFormat="1" ht="15.75" customHeight="1">
      <c r="A140" s="143" t="s">
        <v>409</v>
      </c>
      <c r="B140" s="91" t="s">
        <v>338</v>
      </c>
      <c r="C140" s="205" t="s">
        <v>339</v>
      </c>
      <c r="D140" s="173"/>
    </row>
    <row r="141" spans="1:4" s="153" customFormat="1" ht="15.75" customHeight="1">
      <c r="A141" s="151" t="s">
        <v>410</v>
      </c>
      <c r="B141" s="152" t="s">
        <v>340</v>
      </c>
      <c r="C141" s="209" t="s">
        <v>337</v>
      </c>
      <c r="D141" s="222"/>
    </row>
    <row r="142" spans="1:4" s="150" customFormat="1" ht="26.25" customHeight="1">
      <c r="A142" s="143" t="s">
        <v>411</v>
      </c>
      <c r="B142" s="94" t="s">
        <v>578</v>
      </c>
      <c r="C142" s="210" t="s">
        <v>487</v>
      </c>
      <c r="D142" s="93">
        <f>D143+D145+D147</f>
        <v>0</v>
      </c>
    </row>
    <row r="143" spans="1:4" s="153" customFormat="1" ht="15.75" customHeight="1">
      <c r="A143" s="143" t="s">
        <v>489</v>
      </c>
      <c r="B143" s="95" t="s">
        <v>580</v>
      </c>
      <c r="C143" s="210" t="s">
        <v>488</v>
      </c>
      <c r="D143" s="223"/>
    </row>
    <row r="144" spans="1:4" s="153" customFormat="1" ht="15.75" customHeight="1">
      <c r="A144" s="143" t="s">
        <v>490</v>
      </c>
      <c r="B144" s="94" t="s">
        <v>579</v>
      </c>
      <c r="C144" s="211" t="s">
        <v>337</v>
      </c>
      <c r="D144" s="224"/>
    </row>
    <row r="145" spans="1:4" s="153" customFormat="1" ht="15.75" customHeight="1">
      <c r="A145" s="143" t="s">
        <v>491</v>
      </c>
      <c r="B145" s="94" t="s">
        <v>581</v>
      </c>
      <c r="C145" s="210" t="s">
        <v>237</v>
      </c>
      <c r="D145" s="225"/>
    </row>
    <row r="146" spans="1:4" s="153" customFormat="1" ht="15.75" customHeight="1">
      <c r="A146" s="143" t="s">
        <v>492</v>
      </c>
      <c r="B146" s="94" t="s">
        <v>582</v>
      </c>
      <c r="C146" s="211" t="s">
        <v>337</v>
      </c>
      <c r="D146" s="224"/>
    </row>
    <row r="147" spans="1:4" s="153" customFormat="1" ht="15.75" customHeight="1">
      <c r="A147" s="143" t="s">
        <v>493</v>
      </c>
      <c r="B147" s="94" t="s">
        <v>583</v>
      </c>
      <c r="C147" s="210" t="s">
        <v>240</v>
      </c>
      <c r="D147" s="225"/>
    </row>
    <row r="148" spans="1:4" s="153" customFormat="1" ht="15.75" customHeight="1" thickBot="1">
      <c r="A148" s="143" t="s">
        <v>494</v>
      </c>
      <c r="B148" s="94" t="s">
        <v>584</v>
      </c>
      <c r="C148" s="211" t="s">
        <v>337</v>
      </c>
      <c r="D148" s="224"/>
    </row>
    <row r="149" spans="1:4" s="59" customFormat="1" ht="27" customHeight="1">
      <c r="A149" s="154" t="s">
        <v>27</v>
      </c>
      <c r="B149" s="149" t="s">
        <v>341</v>
      </c>
      <c r="C149" s="208" t="s">
        <v>790</v>
      </c>
      <c r="D149" s="226"/>
    </row>
    <row r="150" spans="1:4" s="59" customFormat="1" ht="27" customHeight="1" thickBot="1">
      <c r="A150" s="155" t="s">
        <v>342</v>
      </c>
      <c r="B150" s="156" t="s">
        <v>343</v>
      </c>
      <c r="C150" s="212" t="s">
        <v>791</v>
      </c>
      <c r="D150" s="227"/>
    </row>
    <row r="151" spans="1:4" s="59" customFormat="1" ht="15.75" customHeight="1">
      <c r="A151" s="130" t="s">
        <v>344</v>
      </c>
      <c r="B151" s="157" t="s">
        <v>345</v>
      </c>
      <c r="C151" s="208" t="s">
        <v>346</v>
      </c>
      <c r="D151" s="221">
        <f>SUM(D152:D153)</f>
        <v>0</v>
      </c>
    </row>
    <row r="152" spans="1:4" s="59" customFormat="1" ht="15.75" customHeight="1">
      <c r="A152" s="132" t="s">
        <v>412</v>
      </c>
      <c r="B152" s="133" t="s">
        <v>347</v>
      </c>
      <c r="C152" s="213" t="s">
        <v>348</v>
      </c>
      <c r="D152" s="169"/>
    </row>
    <row r="153" spans="1:4" s="59" customFormat="1" ht="15.75" customHeight="1" thickBot="1">
      <c r="A153" s="134" t="s">
        <v>413</v>
      </c>
      <c r="B153" s="133" t="s">
        <v>349</v>
      </c>
      <c r="C153" s="213" t="s">
        <v>426</v>
      </c>
      <c r="D153" s="171"/>
    </row>
    <row r="154" spans="1:4" s="59" customFormat="1" ht="15.75" customHeight="1">
      <c r="A154" s="130" t="s">
        <v>350</v>
      </c>
      <c r="B154" s="149" t="s">
        <v>351</v>
      </c>
      <c r="C154" s="208" t="s">
        <v>352</v>
      </c>
      <c r="D154" s="221">
        <f>D155+D157+D159</f>
        <v>0</v>
      </c>
    </row>
    <row r="155" spans="1:4" s="150" customFormat="1" ht="15.75" customHeight="1">
      <c r="A155" s="143" t="s">
        <v>414</v>
      </c>
      <c r="B155" s="91" t="s">
        <v>353</v>
      </c>
      <c r="C155" s="205" t="s">
        <v>354</v>
      </c>
      <c r="D155" s="173"/>
    </row>
    <row r="156" spans="1:4" s="153" customFormat="1" ht="15.75" customHeight="1">
      <c r="A156" s="151" t="s">
        <v>415</v>
      </c>
      <c r="B156" s="152" t="s">
        <v>355</v>
      </c>
      <c r="C156" s="209" t="s">
        <v>356</v>
      </c>
      <c r="D156" s="222"/>
    </row>
    <row r="157" spans="1:4" s="150" customFormat="1" ht="15.75" customHeight="1">
      <c r="A157" s="143" t="s">
        <v>416</v>
      </c>
      <c r="B157" s="91" t="s">
        <v>357</v>
      </c>
      <c r="C157" s="205" t="s">
        <v>358</v>
      </c>
      <c r="D157" s="173"/>
    </row>
    <row r="158" spans="1:4" s="153" customFormat="1" ht="15.75" customHeight="1">
      <c r="A158" s="151" t="s">
        <v>417</v>
      </c>
      <c r="B158" s="152" t="s">
        <v>359</v>
      </c>
      <c r="C158" s="209" t="s">
        <v>356</v>
      </c>
      <c r="D158" s="222"/>
    </row>
    <row r="159" spans="1:4" s="150" customFormat="1" ht="15.75" customHeight="1">
      <c r="A159" s="143" t="s">
        <v>419</v>
      </c>
      <c r="B159" s="91" t="s">
        <v>360</v>
      </c>
      <c r="C159" s="205" t="s">
        <v>361</v>
      </c>
      <c r="D159" s="173"/>
    </row>
    <row r="160" spans="1:4" s="153" customFormat="1" ht="15.75" customHeight="1" thickBot="1">
      <c r="A160" s="151" t="s">
        <v>418</v>
      </c>
      <c r="B160" s="152" t="s">
        <v>362</v>
      </c>
      <c r="C160" s="209" t="s">
        <v>356</v>
      </c>
      <c r="D160" s="222"/>
    </row>
    <row r="161" spans="1:4" s="150" customFormat="1" ht="15" customHeight="1">
      <c r="A161" s="154" t="s">
        <v>363</v>
      </c>
      <c r="B161" s="149" t="s">
        <v>364</v>
      </c>
      <c r="C161" s="208" t="s">
        <v>365</v>
      </c>
      <c r="D161" s="194">
        <f>SUM(D162:D163)</f>
        <v>0</v>
      </c>
    </row>
    <row r="162" spans="1:4" s="59" customFormat="1" ht="15.75" customHeight="1">
      <c r="A162" s="158" t="s">
        <v>420</v>
      </c>
      <c r="B162" s="78" t="s">
        <v>366</v>
      </c>
      <c r="C162" s="214" t="s">
        <v>367</v>
      </c>
      <c r="D162" s="168"/>
    </row>
    <row r="163" spans="1:4" s="59" customFormat="1" ht="15.75" customHeight="1" thickBot="1">
      <c r="A163" s="159" t="s">
        <v>421</v>
      </c>
      <c r="B163" s="160" t="s">
        <v>368</v>
      </c>
      <c r="C163" s="215" t="s">
        <v>369</v>
      </c>
      <c r="D163" s="228"/>
    </row>
    <row r="164" spans="1:4" s="59" customFormat="1" ht="15.75" customHeight="1">
      <c r="A164" s="154" t="s">
        <v>370</v>
      </c>
      <c r="B164" s="149" t="s">
        <v>371</v>
      </c>
      <c r="C164" s="208" t="s">
        <v>372</v>
      </c>
      <c r="D164" s="229">
        <f>D165+D167</f>
        <v>0</v>
      </c>
    </row>
    <row r="165" spans="1:4" s="59" customFormat="1" ht="15.75" customHeight="1">
      <c r="A165" s="161" t="s">
        <v>422</v>
      </c>
      <c r="B165" s="69" t="s">
        <v>373</v>
      </c>
      <c r="C165" s="205" t="s">
        <v>374</v>
      </c>
      <c r="D165" s="169"/>
    </row>
    <row r="166" spans="1:4" s="59" customFormat="1" ht="15.75" customHeight="1">
      <c r="A166" s="161" t="s">
        <v>423</v>
      </c>
      <c r="B166" s="162" t="s">
        <v>375</v>
      </c>
      <c r="C166" s="209" t="s">
        <v>376</v>
      </c>
      <c r="D166" s="222"/>
    </row>
    <row r="167" spans="1:4" s="59" customFormat="1" ht="15.75" customHeight="1">
      <c r="A167" s="161" t="s">
        <v>424</v>
      </c>
      <c r="B167" s="69" t="s">
        <v>377</v>
      </c>
      <c r="C167" s="205" t="s">
        <v>378</v>
      </c>
      <c r="D167" s="169"/>
    </row>
    <row r="168" spans="1:4" s="59" customFormat="1" ht="15.75" customHeight="1" thickBot="1">
      <c r="A168" s="163" t="s">
        <v>425</v>
      </c>
      <c r="B168" s="164" t="s">
        <v>379</v>
      </c>
      <c r="C168" s="216" t="s">
        <v>376</v>
      </c>
      <c r="D168" s="230"/>
    </row>
    <row r="169" spans="1:4" s="59" customFormat="1" ht="39" thickBot="1">
      <c r="A169" s="261" t="s">
        <v>380</v>
      </c>
      <c r="B169" s="262" t="s">
        <v>381</v>
      </c>
      <c r="C169" s="263" t="s">
        <v>795</v>
      </c>
      <c r="D169" s="231"/>
    </row>
    <row r="170" spans="1:4" s="59" customFormat="1" ht="39" thickBot="1">
      <c r="A170" s="261" t="s">
        <v>382</v>
      </c>
      <c r="B170" s="262" t="s">
        <v>383</v>
      </c>
      <c r="C170" s="263" t="s">
        <v>796</v>
      </c>
      <c r="D170" s="231"/>
    </row>
    <row r="171" spans="1:4" s="59" customFormat="1" ht="27" customHeight="1">
      <c r="A171" s="264" t="s">
        <v>384</v>
      </c>
      <c r="B171" s="265" t="s">
        <v>385</v>
      </c>
      <c r="C171" s="204" t="s">
        <v>386</v>
      </c>
      <c r="D171" s="87">
        <f>SUM(D172:D173)</f>
        <v>0</v>
      </c>
    </row>
    <row r="172" spans="1:4" s="59" customFormat="1" ht="15.75" customHeight="1">
      <c r="A172" s="161" t="s">
        <v>405</v>
      </c>
      <c r="B172" s="69" t="s">
        <v>387</v>
      </c>
      <c r="C172" s="213" t="s">
        <v>388</v>
      </c>
      <c r="D172" s="168"/>
    </row>
    <row r="173" spans="1:4" s="59" customFormat="1" ht="15.75" customHeight="1" thickBot="1">
      <c r="A173" s="163" t="s">
        <v>406</v>
      </c>
      <c r="B173" s="88" t="s">
        <v>389</v>
      </c>
      <c r="C173" s="217" t="s">
        <v>390</v>
      </c>
      <c r="D173" s="171"/>
    </row>
    <row r="174" spans="1:4" s="59" customFormat="1" ht="15.75" customHeight="1">
      <c r="A174" s="154" t="s">
        <v>391</v>
      </c>
      <c r="B174" s="149" t="s">
        <v>432</v>
      </c>
      <c r="C174" s="208" t="s">
        <v>951</v>
      </c>
      <c r="D174" s="194">
        <f>SUM(D175:D176)</f>
        <v>0</v>
      </c>
    </row>
    <row r="175" spans="1:4" s="59" customFormat="1" ht="15.75" customHeight="1">
      <c r="A175" s="161" t="s">
        <v>408</v>
      </c>
      <c r="B175" s="69" t="s">
        <v>433</v>
      </c>
      <c r="C175" s="213" t="s">
        <v>718</v>
      </c>
      <c r="D175" s="293"/>
    </row>
    <row r="176" spans="1:4" s="59" customFormat="1" ht="15.75" customHeight="1">
      <c r="A176" s="161" t="s">
        <v>404</v>
      </c>
      <c r="B176" s="69" t="s">
        <v>434</v>
      </c>
      <c r="C176" s="213" t="s">
        <v>720</v>
      </c>
      <c r="D176" s="293"/>
    </row>
    <row r="177" spans="1:4" s="59" customFormat="1" ht="15.75" customHeight="1">
      <c r="A177" s="90" t="s">
        <v>393</v>
      </c>
      <c r="B177" s="91" t="s">
        <v>394</v>
      </c>
      <c r="C177" s="92" t="s">
        <v>821</v>
      </c>
      <c r="D177" s="93">
        <f>SUM(D178:D179)</f>
        <v>0</v>
      </c>
    </row>
    <row r="178" spans="1:4" s="59" customFormat="1" ht="15.75" customHeight="1">
      <c r="A178" s="161" t="s">
        <v>815</v>
      </c>
      <c r="B178" s="69" t="s">
        <v>396</v>
      </c>
      <c r="C178" s="213" t="s">
        <v>718</v>
      </c>
      <c r="D178" s="169"/>
    </row>
    <row r="179" spans="1:4" s="59" customFormat="1" ht="15.75" customHeight="1" thickBot="1">
      <c r="A179" s="163" t="s">
        <v>592</v>
      </c>
      <c r="B179" s="88" t="s">
        <v>397</v>
      </c>
      <c r="C179" s="217" t="s">
        <v>721</v>
      </c>
      <c r="D179" s="171"/>
    </row>
    <row r="180" spans="1:4" s="59" customFormat="1" ht="26.25" thickBot="1">
      <c r="A180" s="266" t="s">
        <v>398</v>
      </c>
      <c r="B180" s="267" t="s">
        <v>399</v>
      </c>
      <c r="C180" s="268" t="s">
        <v>498</v>
      </c>
      <c r="D180" s="232"/>
    </row>
    <row r="181" spans="1:4" s="59" customFormat="1" ht="39" thickBot="1">
      <c r="A181" s="261" t="s">
        <v>591</v>
      </c>
      <c r="B181" s="262" t="s">
        <v>516</v>
      </c>
      <c r="C181" s="269" t="s">
        <v>495</v>
      </c>
      <c r="D181" s="232"/>
    </row>
    <row r="182" spans="1:4" s="59" customFormat="1" ht="15.75" customHeight="1" thickBot="1">
      <c r="A182" s="165" t="s">
        <v>514</v>
      </c>
      <c r="B182" s="166" t="s">
        <v>518</v>
      </c>
      <c r="C182" s="218" t="s">
        <v>496</v>
      </c>
      <c r="D182" s="232"/>
    </row>
    <row r="183" spans="1:4" s="59" customFormat="1" ht="15.75" customHeight="1" thickBot="1">
      <c r="A183" s="165" t="s">
        <v>515</v>
      </c>
      <c r="B183" s="166" t="s">
        <v>517</v>
      </c>
      <c r="C183" s="236" t="s">
        <v>497</v>
      </c>
      <c r="D183" s="232"/>
    </row>
    <row r="184" spans="1:4" s="59" customFormat="1" ht="23.25" thickBot="1">
      <c r="A184" s="338" t="s">
        <v>803</v>
      </c>
      <c r="B184" s="166" t="s">
        <v>805</v>
      </c>
      <c r="C184" s="336" t="s">
        <v>801</v>
      </c>
      <c r="D184" s="232"/>
    </row>
    <row r="185" spans="1:4" ht="23.25" thickBot="1">
      <c r="A185" s="338" t="s">
        <v>804</v>
      </c>
      <c r="B185" s="166" t="s">
        <v>806</v>
      </c>
      <c r="C185" s="336" t="s">
        <v>802</v>
      </c>
      <c r="D185" s="232"/>
    </row>
    <row r="186" spans="1:4" ht="34.5" thickBot="1">
      <c r="A186" s="338" t="s">
        <v>809</v>
      </c>
      <c r="B186" s="166" t="s">
        <v>813</v>
      </c>
      <c r="C186" s="336" t="s">
        <v>812</v>
      </c>
      <c r="D186" s="232"/>
    </row>
    <row r="187" spans="1:4" ht="34.5" thickBot="1">
      <c r="A187" s="338" t="s">
        <v>810</v>
      </c>
      <c r="B187" s="166" t="s">
        <v>814</v>
      </c>
      <c r="C187" s="336" t="s">
        <v>811</v>
      </c>
      <c r="D187" s="232"/>
    </row>
    <row r="188" spans="1:4" ht="36.75" thickBot="1">
      <c r="A188" s="338" t="s">
        <v>827</v>
      </c>
      <c r="B188" s="342" t="s">
        <v>834</v>
      </c>
      <c r="C188" s="341" t="s">
        <v>859</v>
      </c>
      <c r="D188" s="346"/>
    </row>
    <row r="189" spans="1:4" ht="24.75" thickBot="1">
      <c r="A189" s="338" t="s">
        <v>828</v>
      </c>
      <c r="B189" s="342" t="s">
        <v>835</v>
      </c>
      <c r="C189" s="341" t="s">
        <v>838</v>
      </c>
      <c r="D189" s="232"/>
    </row>
    <row r="190" spans="1:4" ht="36.75" thickBot="1">
      <c r="A190" s="338" t="s">
        <v>832</v>
      </c>
      <c r="B190" s="342" t="s">
        <v>836</v>
      </c>
      <c r="C190" s="341" t="s">
        <v>837</v>
      </c>
      <c r="D190" s="232"/>
    </row>
    <row r="191" spans="1:4" ht="12.75" thickBot="1">
      <c r="A191" s="338" t="s">
        <v>833</v>
      </c>
      <c r="B191" s="342" t="s">
        <v>829</v>
      </c>
      <c r="C191" s="341" t="s">
        <v>830</v>
      </c>
      <c r="D191" s="232"/>
    </row>
    <row r="192" spans="1:3" ht="12">
      <c r="A192" s="348"/>
      <c r="B192" s="349"/>
      <c r="C192" s="350"/>
    </row>
    <row r="193" spans="1:3" ht="15.75" customHeight="1">
      <c r="A193" s="337" t="str">
        <f>'1_Инф. карта'!B124</f>
        <v>Исполнитель _________________________ </v>
      </c>
      <c r="B193" s="7"/>
      <c r="C193" s="8"/>
    </row>
    <row r="194" ht="15.75" customHeight="1">
      <c r="A194" s="5" t="str">
        <f>'1_Инф. карта'!B130</f>
        <v>Дата подписания «___» _______ 201___ г.</v>
      </c>
    </row>
    <row r="196" spans="1:3" ht="15.75" customHeight="1" hidden="1" outlineLevel="1" thickBot="1">
      <c r="A196" s="433" t="s">
        <v>134</v>
      </c>
      <c r="B196" s="435" t="s">
        <v>136</v>
      </c>
      <c r="C196" s="183"/>
    </row>
    <row r="197" spans="1:3" ht="15.75" customHeight="1" hidden="1" outlineLevel="1" thickBot="1">
      <c r="A197" s="434"/>
      <c r="B197" s="436"/>
      <c r="C197" s="183"/>
    </row>
    <row r="198" spans="1:3" ht="15.75" customHeight="1" hidden="1" outlineLevel="1" thickBot="1">
      <c r="A198" s="56" t="s">
        <v>0</v>
      </c>
      <c r="B198" s="58" t="s">
        <v>138</v>
      </c>
      <c r="C198" s="183">
        <f aca="true" t="shared" si="0" ref="C198:C261">D13</f>
        <v>0</v>
      </c>
    </row>
    <row r="199" spans="1:3" ht="15.75" customHeight="1" hidden="1" outlineLevel="1" thickBot="1">
      <c r="A199" s="60" t="s">
        <v>1</v>
      </c>
      <c r="B199" s="62" t="s">
        <v>140</v>
      </c>
      <c r="C199" s="183">
        <f t="shared" si="0"/>
        <v>0</v>
      </c>
    </row>
    <row r="200" spans="1:3" ht="15.75" customHeight="1" hidden="1" outlineLevel="1" thickBot="1">
      <c r="A200" s="64" t="s">
        <v>141</v>
      </c>
      <c r="B200" s="66" t="s">
        <v>143</v>
      </c>
      <c r="C200" s="183">
        <f t="shared" si="0"/>
        <v>0</v>
      </c>
    </row>
    <row r="201" spans="1:3" ht="15.75" customHeight="1" hidden="1" outlineLevel="1" thickBot="1">
      <c r="A201" s="68" t="s">
        <v>144</v>
      </c>
      <c r="B201" s="70" t="s">
        <v>146</v>
      </c>
      <c r="C201" s="183">
        <f t="shared" si="0"/>
        <v>0</v>
      </c>
    </row>
    <row r="202" spans="1:3" ht="15.75" customHeight="1" hidden="1" outlineLevel="1" thickBot="1">
      <c r="A202" s="68" t="s">
        <v>147</v>
      </c>
      <c r="B202" s="70" t="s">
        <v>149</v>
      </c>
      <c r="C202" s="183">
        <f t="shared" si="0"/>
        <v>0</v>
      </c>
    </row>
    <row r="203" spans="1:3" ht="15.75" customHeight="1" hidden="1" outlineLevel="1" thickBot="1">
      <c r="A203" s="64" t="s">
        <v>150</v>
      </c>
      <c r="B203" s="66" t="s">
        <v>152</v>
      </c>
      <c r="C203" s="183">
        <f t="shared" si="0"/>
        <v>0</v>
      </c>
    </row>
    <row r="204" spans="1:3" ht="15.75" customHeight="1" hidden="1" outlineLevel="1" thickBot="1">
      <c r="A204" s="71" t="s">
        <v>153</v>
      </c>
      <c r="B204" s="73" t="s">
        <v>146</v>
      </c>
      <c r="C204" s="183">
        <f t="shared" si="0"/>
        <v>0</v>
      </c>
    </row>
    <row r="205" spans="1:3" ht="15.75" customHeight="1" hidden="1" outlineLevel="1" thickBot="1">
      <c r="A205" s="351" t="s">
        <v>155</v>
      </c>
      <c r="B205" s="352" t="s">
        <v>149</v>
      </c>
      <c r="C205" s="183">
        <f t="shared" si="0"/>
        <v>0</v>
      </c>
    </row>
    <row r="206" spans="1:3" ht="15.75" customHeight="1" hidden="1" outlineLevel="1" thickBot="1">
      <c r="A206" s="64" t="s">
        <v>567</v>
      </c>
      <c r="B206" s="354" t="s">
        <v>864</v>
      </c>
      <c r="C206" s="183">
        <f t="shared" si="0"/>
        <v>0</v>
      </c>
    </row>
    <row r="207" spans="1:3" ht="15.75" customHeight="1" hidden="1" outlineLevel="1" thickBot="1">
      <c r="A207" s="351" t="s">
        <v>888</v>
      </c>
      <c r="B207" s="352" t="s">
        <v>862</v>
      </c>
      <c r="C207" s="183">
        <f t="shared" si="0"/>
        <v>0</v>
      </c>
    </row>
    <row r="208" spans="1:3" ht="15.75" customHeight="1" hidden="1" outlineLevel="1" thickBot="1">
      <c r="A208" s="351" t="s">
        <v>889</v>
      </c>
      <c r="B208" s="352" t="s">
        <v>863</v>
      </c>
      <c r="C208" s="183">
        <f t="shared" si="0"/>
        <v>0</v>
      </c>
    </row>
    <row r="209" spans="1:3" ht="15.75" customHeight="1" hidden="1" outlineLevel="1" thickBot="1">
      <c r="A209" s="240" t="s">
        <v>2</v>
      </c>
      <c r="B209" s="360" t="s">
        <v>858</v>
      </c>
      <c r="C209" s="183">
        <f t="shared" si="0"/>
        <v>0</v>
      </c>
    </row>
    <row r="210" spans="1:3" ht="15.75" customHeight="1" hidden="1" outlineLevel="1" thickBot="1">
      <c r="A210" s="240" t="s">
        <v>31</v>
      </c>
      <c r="B210" s="356" t="s">
        <v>869</v>
      </c>
      <c r="C210" s="183">
        <f t="shared" si="0"/>
        <v>0</v>
      </c>
    </row>
    <row r="211" spans="1:3" ht="15.75" customHeight="1" hidden="1" outlineLevel="1" thickBot="1">
      <c r="A211" s="64" t="s">
        <v>157</v>
      </c>
      <c r="B211" s="352" t="s">
        <v>865</v>
      </c>
      <c r="C211" s="183">
        <f t="shared" si="0"/>
        <v>0</v>
      </c>
    </row>
    <row r="212" spans="1:3" ht="15.75" customHeight="1" hidden="1" outlineLevel="1" thickBot="1">
      <c r="A212" s="64" t="s">
        <v>158</v>
      </c>
      <c r="B212" s="352" t="s">
        <v>906</v>
      </c>
      <c r="C212" s="183">
        <f t="shared" si="0"/>
        <v>0</v>
      </c>
    </row>
    <row r="213" spans="1:3" ht="15.75" customHeight="1" hidden="1" outlineLevel="1" thickBot="1">
      <c r="A213" s="64" t="s">
        <v>907</v>
      </c>
      <c r="B213" s="352" t="s">
        <v>905</v>
      </c>
      <c r="C213" s="183">
        <f t="shared" si="0"/>
        <v>0</v>
      </c>
    </row>
    <row r="214" spans="1:3" ht="15.75" customHeight="1" hidden="1" outlineLevel="1" thickBot="1">
      <c r="A214" s="64" t="s">
        <v>159</v>
      </c>
      <c r="B214" s="352" t="s">
        <v>866</v>
      </c>
      <c r="C214" s="183">
        <f t="shared" si="0"/>
        <v>0</v>
      </c>
    </row>
    <row r="215" spans="1:3" ht="15.75" customHeight="1" hidden="1" outlineLevel="1" thickBot="1">
      <c r="A215" s="240" t="s">
        <v>33</v>
      </c>
      <c r="B215" s="356" t="s">
        <v>870</v>
      </c>
      <c r="C215" s="183">
        <f t="shared" si="0"/>
        <v>0</v>
      </c>
    </row>
    <row r="216" spans="1:3" ht="15.75" customHeight="1" hidden="1" outlineLevel="1" thickBot="1">
      <c r="A216" s="64" t="s">
        <v>162</v>
      </c>
      <c r="B216" s="352" t="s">
        <v>865</v>
      </c>
      <c r="C216" s="183">
        <f t="shared" si="0"/>
        <v>0</v>
      </c>
    </row>
    <row r="217" spans="1:3" ht="15.75" customHeight="1" hidden="1" outlineLevel="1" thickBot="1">
      <c r="A217" s="64" t="s">
        <v>165</v>
      </c>
      <c r="B217" s="352" t="s">
        <v>906</v>
      </c>
      <c r="C217" s="183">
        <f t="shared" si="0"/>
        <v>0</v>
      </c>
    </row>
    <row r="218" spans="1:3" ht="15.75" customHeight="1" hidden="1" outlineLevel="1" thickBot="1">
      <c r="A218" s="64" t="s">
        <v>908</v>
      </c>
      <c r="B218" s="352" t="s">
        <v>905</v>
      </c>
      <c r="C218" s="183">
        <f t="shared" si="0"/>
        <v>0</v>
      </c>
    </row>
    <row r="219" spans="1:3" ht="15.75" customHeight="1" hidden="1" outlineLevel="1" thickBot="1">
      <c r="A219" s="64" t="s">
        <v>890</v>
      </c>
      <c r="B219" s="352" t="s">
        <v>866</v>
      </c>
      <c r="C219" s="183">
        <f t="shared" si="0"/>
        <v>0</v>
      </c>
    </row>
    <row r="220" spans="1:3" ht="15.75" customHeight="1" hidden="1" outlineLevel="1" thickBot="1">
      <c r="A220" s="240" t="s">
        <v>35</v>
      </c>
      <c r="B220" s="362" t="s">
        <v>871</v>
      </c>
      <c r="C220" s="183">
        <f t="shared" si="0"/>
        <v>0</v>
      </c>
    </row>
    <row r="221" spans="1:3" ht="15.75" customHeight="1" hidden="1" outlineLevel="1" thickBot="1">
      <c r="A221" s="64" t="s">
        <v>463</v>
      </c>
      <c r="B221" s="352" t="s">
        <v>867</v>
      </c>
      <c r="C221" s="183">
        <f t="shared" si="0"/>
        <v>0</v>
      </c>
    </row>
    <row r="222" spans="1:3" ht="15.75" customHeight="1" hidden="1" outlineLevel="1" thickBot="1">
      <c r="A222" s="64" t="s">
        <v>464</v>
      </c>
      <c r="B222" s="352" t="s">
        <v>868</v>
      </c>
      <c r="C222" s="183">
        <f t="shared" si="0"/>
        <v>0</v>
      </c>
    </row>
    <row r="223" spans="1:3" ht="15.75" customHeight="1" hidden="1" outlineLevel="1" thickBot="1">
      <c r="A223" s="240" t="s">
        <v>37</v>
      </c>
      <c r="B223" s="356" t="s">
        <v>872</v>
      </c>
      <c r="C223" s="183">
        <f t="shared" si="0"/>
        <v>0</v>
      </c>
    </row>
    <row r="224" spans="1:3" ht="15.75" customHeight="1" hidden="1" outlineLevel="1" thickBot="1">
      <c r="A224" s="240" t="s">
        <v>39</v>
      </c>
      <c r="B224" s="185" t="s">
        <v>455</v>
      </c>
      <c r="C224" s="183">
        <f t="shared" si="0"/>
        <v>0</v>
      </c>
    </row>
    <row r="225" spans="1:3" ht="15.75" customHeight="1" hidden="1" outlineLevel="1" thickBot="1">
      <c r="A225" s="74" t="s">
        <v>891</v>
      </c>
      <c r="B225" s="79" t="s">
        <v>456</v>
      </c>
      <c r="C225" s="183">
        <f t="shared" si="0"/>
        <v>0</v>
      </c>
    </row>
    <row r="226" spans="1:3" ht="15.75" customHeight="1" hidden="1" outlineLevel="1" thickBot="1">
      <c r="A226" s="82" t="s">
        <v>892</v>
      </c>
      <c r="B226" s="89" t="s">
        <v>457</v>
      </c>
      <c r="C226" s="183">
        <f t="shared" si="0"/>
        <v>0</v>
      </c>
    </row>
    <row r="227" spans="1:3" ht="15.75" customHeight="1" hidden="1" outlineLevel="1" thickBot="1">
      <c r="A227" s="84" t="s">
        <v>174</v>
      </c>
      <c r="B227" s="86" t="s">
        <v>161</v>
      </c>
      <c r="C227" s="183">
        <f t="shared" si="0"/>
        <v>0</v>
      </c>
    </row>
    <row r="228" spans="1:3" ht="15.75" customHeight="1" hidden="1" outlineLevel="1" thickBot="1">
      <c r="A228" s="74" t="s">
        <v>893</v>
      </c>
      <c r="B228" s="79" t="s">
        <v>164</v>
      </c>
      <c r="C228" s="183">
        <f t="shared" si="0"/>
        <v>0</v>
      </c>
    </row>
    <row r="229" spans="1:3" ht="15.75" customHeight="1" hidden="1" outlineLevel="1" thickBot="1">
      <c r="A229" s="256" t="s">
        <v>894</v>
      </c>
      <c r="B229" s="345" t="s">
        <v>857</v>
      </c>
      <c r="C229" s="183">
        <f t="shared" si="0"/>
        <v>0</v>
      </c>
    </row>
    <row r="230" spans="1:3" ht="15.75" customHeight="1" hidden="1" outlineLevel="1" thickBot="1">
      <c r="A230" s="76" t="s">
        <v>895</v>
      </c>
      <c r="B230" s="80" t="s">
        <v>167</v>
      </c>
      <c r="C230" s="183">
        <f t="shared" si="0"/>
        <v>0</v>
      </c>
    </row>
    <row r="231" spans="1:3" ht="15.75" customHeight="1" hidden="1" outlineLevel="1" thickBot="1">
      <c r="A231" s="77" t="s">
        <v>181</v>
      </c>
      <c r="B231" s="184" t="s">
        <v>169</v>
      </c>
      <c r="C231" s="183">
        <f t="shared" si="0"/>
        <v>0</v>
      </c>
    </row>
    <row r="232" spans="1:3" ht="15.75" customHeight="1" hidden="1" outlineLevel="1" thickBot="1">
      <c r="A232" s="90" t="s">
        <v>465</v>
      </c>
      <c r="B232" s="92" t="s">
        <v>171</v>
      </c>
      <c r="C232" s="183">
        <f t="shared" si="0"/>
        <v>0</v>
      </c>
    </row>
    <row r="233" spans="1:3" ht="15.75" customHeight="1" hidden="1" outlineLevel="1" thickBot="1">
      <c r="A233" s="90" t="s">
        <v>896</v>
      </c>
      <c r="B233" s="92" t="s">
        <v>173</v>
      </c>
      <c r="C233" s="183">
        <f t="shared" si="0"/>
        <v>0</v>
      </c>
    </row>
    <row r="234" spans="1:3" ht="15.75" customHeight="1" hidden="1" outlineLevel="1" thickBot="1">
      <c r="A234" s="90" t="s">
        <v>897</v>
      </c>
      <c r="B234" s="92" t="s">
        <v>176</v>
      </c>
      <c r="C234" s="183">
        <f t="shared" si="0"/>
        <v>0</v>
      </c>
    </row>
    <row r="235" spans="1:3" ht="15.75" customHeight="1" hidden="1" outlineLevel="1" thickBot="1">
      <c r="A235" s="74" t="s">
        <v>898</v>
      </c>
      <c r="B235" s="79" t="s">
        <v>178</v>
      </c>
      <c r="C235" s="183">
        <f t="shared" si="0"/>
        <v>0</v>
      </c>
    </row>
    <row r="236" spans="1:3" ht="15.75" customHeight="1" hidden="1" outlineLevel="1" thickBot="1">
      <c r="A236" s="76" t="s">
        <v>899</v>
      </c>
      <c r="B236" s="80" t="s">
        <v>180</v>
      </c>
      <c r="C236" s="183">
        <f t="shared" si="0"/>
        <v>0</v>
      </c>
    </row>
    <row r="237" spans="1:3" ht="15.75" customHeight="1" hidden="1" outlineLevel="1" thickBot="1">
      <c r="A237" s="76" t="s">
        <v>899</v>
      </c>
      <c r="B237" s="80" t="s">
        <v>462</v>
      </c>
      <c r="C237" s="183">
        <f t="shared" si="0"/>
        <v>0</v>
      </c>
    </row>
    <row r="238" spans="1:3" ht="15.75" customHeight="1" hidden="1" outlineLevel="1" thickBot="1">
      <c r="A238" s="248" t="s">
        <v>900</v>
      </c>
      <c r="B238" s="250" t="s">
        <v>183</v>
      </c>
      <c r="C238" s="183">
        <f t="shared" si="0"/>
        <v>0</v>
      </c>
    </row>
    <row r="239" spans="1:3" ht="15.75" customHeight="1" hidden="1" outlineLevel="1" thickBot="1">
      <c r="A239" s="114" t="s">
        <v>3</v>
      </c>
      <c r="B239" s="186" t="s">
        <v>185</v>
      </c>
      <c r="C239" s="183">
        <f t="shared" si="0"/>
        <v>0</v>
      </c>
    </row>
    <row r="240" spans="1:3" ht="15.75" customHeight="1" hidden="1" outlineLevel="1" thickBot="1">
      <c r="A240" s="90" t="s">
        <v>186</v>
      </c>
      <c r="B240" s="92" t="s">
        <v>188</v>
      </c>
      <c r="C240" s="183">
        <f t="shared" si="0"/>
        <v>0</v>
      </c>
    </row>
    <row r="241" spans="1:3" ht="15.75" customHeight="1" hidden="1" outlineLevel="1" thickBot="1">
      <c r="A241" s="74" t="s">
        <v>55</v>
      </c>
      <c r="B241" s="79" t="s">
        <v>190</v>
      </c>
      <c r="C241" s="183">
        <f t="shared" si="0"/>
        <v>0</v>
      </c>
    </row>
    <row r="242" spans="1:3" ht="15.75" customHeight="1" hidden="1" outlineLevel="1" thickBot="1">
      <c r="A242" s="74" t="s">
        <v>56</v>
      </c>
      <c r="B242" s="79" t="s">
        <v>192</v>
      </c>
      <c r="C242" s="183">
        <f t="shared" si="0"/>
        <v>0</v>
      </c>
    </row>
    <row r="243" spans="1:3" ht="15.75" customHeight="1" hidden="1" outlineLevel="1" thickBot="1">
      <c r="A243" s="74" t="s">
        <v>57</v>
      </c>
      <c r="B243" s="79" t="s">
        <v>194</v>
      </c>
      <c r="C243" s="183">
        <f t="shared" si="0"/>
        <v>0</v>
      </c>
    </row>
    <row r="244" spans="1:3" ht="15.75" customHeight="1" hidden="1" outlineLevel="1" thickBot="1">
      <c r="A244" s="100" t="s">
        <v>195</v>
      </c>
      <c r="B244" s="102" t="s">
        <v>197</v>
      </c>
      <c r="C244" s="183">
        <f t="shared" si="0"/>
        <v>0</v>
      </c>
    </row>
    <row r="245" spans="1:3" ht="15.75" customHeight="1" hidden="1" outlineLevel="1" thickBot="1">
      <c r="A245" s="100" t="s">
        <v>198</v>
      </c>
      <c r="B245" s="102" t="s">
        <v>200</v>
      </c>
      <c r="C245" s="183">
        <f t="shared" si="0"/>
        <v>0</v>
      </c>
    </row>
    <row r="246" spans="1:3" ht="15.75" customHeight="1" hidden="1" outlineLevel="1" thickBot="1">
      <c r="A246" s="74" t="s">
        <v>201</v>
      </c>
      <c r="B246" s="79" t="s">
        <v>203</v>
      </c>
      <c r="C246" s="183">
        <f t="shared" si="0"/>
        <v>0</v>
      </c>
    </row>
    <row r="247" spans="1:3" ht="15.75" customHeight="1" hidden="1" outlineLevel="1" thickBot="1">
      <c r="A247" s="74" t="s">
        <v>204</v>
      </c>
      <c r="B247" s="79" t="s">
        <v>206</v>
      </c>
      <c r="C247" s="183">
        <f t="shared" si="0"/>
        <v>0</v>
      </c>
    </row>
    <row r="248" spans="1:3" ht="15.75" customHeight="1" hidden="1" outlineLevel="1" thickBot="1">
      <c r="A248" s="100" t="s">
        <v>207</v>
      </c>
      <c r="B248" s="105" t="s">
        <v>209</v>
      </c>
      <c r="C248" s="183">
        <f t="shared" si="0"/>
        <v>0</v>
      </c>
    </row>
    <row r="249" spans="1:3" ht="15.75" customHeight="1" hidden="1" outlineLevel="1" thickBot="1">
      <c r="A249" s="96" t="s">
        <v>5</v>
      </c>
      <c r="B249" s="98" t="s">
        <v>211</v>
      </c>
      <c r="C249" s="183">
        <f t="shared" si="0"/>
        <v>0</v>
      </c>
    </row>
    <row r="250" spans="1:3" ht="15.75" customHeight="1" hidden="1" outlineLevel="1" thickBot="1">
      <c r="A250" s="90" t="s">
        <v>212</v>
      </c>
      <c r="B250" s="92" t="s">
        <v>214</v>
      </c>
      <c r="C250" s="183">
        <f t="shared" si="0"/>
        <v>0</v>
      </c>
    </row>
    <row r="251" spans="1:3" ht="15.75" customHeight="1" hidden="1" outlineLevel="1" thickBot="1">
      <c r="A251" s="74" t="s">
        <v>65</v>
      </c>
      <c r="B251" s="107" t="s">
        <v>216</v>
      </c>
      <c r="C251" s="183">
        <f t="shared" si="0"/>
        <v>0</v>
      </c>
    </row>
    <row r="252" spans="1:3" ht="15.75" customHeight="1" hidden="1" outlineLevel="1" thickBot="1">
      <c r="A252" s="68" t="s">
        <v>217</v>
      </c>
      <c r="B252" s="79" t="s">
        <v>219</v>
      </c>
      <c r="C252" s="183">
        <f t="shared" si="0"/>
        <v>0</v>
      </c>
    </row>
    <row r="253" spans="1:3" ht="15.75" customHeight="1" hidden="1" outlineLevel="1" thickBot="1">
      <c r="A253" s="68" t="s">
        <v>220</v>
      </c>
      <c r="B253" s="79" t="s">
        <v>222</v>
      </c>
      <c r="C253" s="183">
        <f t="shared" si="0"/>
        <v>0</v>
      </c>
    </row>
    <row r="254" spans="1:3" ht="15.75" customHeight="1" hidden="1" outlineLevel="1" thickBot="1">
      <c r="A254" s="74" t="s">
        <v>66</v>
      </c>
      <c r="B254" s="107" t="s">
        <v>224</v>
      </c>
      <c r="C254" s="183">
        <f t="shared" si="0"/>
        <v>0</v>
      </c>
    </row>
    <row r="255" spans="1:3" ht="15.75" customHeight="1" hidden="1" outlineLevel="1" thickBot="1">
      <c r="A255" s="68" t="s">
        <v>225</v>
      </c>
      <c r="B255" s="79" t="s">
        <v>219</v>
      </c>
      <c r="C255" s="183">
        <f t="shared" si="0"/>
        <v>0</v>
      </c>
    </row>
    <row r="256" spans="1:3" ht="15.75" customHeight="1" hidden="1" outlineLevel="1" thickBot="1">
      <c r="A256" s="68" t="s">
        <v>227</v>
      </c>
      <c r="B256" s="79" t="s">
        <v>222</v>
      </c>
      <c r="C256" s="183">
        <f t="shared" si="0"/>
        <v>0</v>
      </c>
    </row>
    <row r="257" spans="1:3" ht="15.75" customHeight="1" hidden="1" outlineLevel="1" thickBot="1">
      <c r="A257" s="90" t="s">
        <v>229</v>
      </c>
      <c r="B257" s="92" t="s">
        <v>231</v>
      </c>
      <c r="C257" s="183">
        <f t="shared" si="0"/>
        <v>0</v>
      </c>
    </row>
    <row r="258" spans="1:3" ht="15.75" customHeight="1" hidden="1" outlineLevel="1" thickBot="1">
      <c r="A258" s="74" t="s">
        <v>232</v>
      </c>
      <c r="B258" s="79" t="s">
        <v>234</v>
      </c>
      <c r="C258" s="183">
        <f t="shared" si="0"/>
        <v>0</v>
      </c>
    </row>
    <row r="259" spans="1:3" ht="15.75" customHeight="1" hidden="1" outlineLevel="1" thickBot="1">
      <c r="A259" s="74" t="s">
        <v>235</v>
      </c>
      <c r="B259" s="79" t="s">
        <v>237</v>
      </c>
      <c r="C259" s="183">
        <f t="shared" si="0"/>
        <v>0</v>
      </c>
    </row>
    <row r="260" spans="1:3" ht="15.75" customHeight="1" hidden="1" outlineLevel="1" thickBot="1">
      <c r="A260" s="74" t="s">
        <v>238</v>
      </c>
      <c r="B260" s="79" t="s">
        <v>240</v>
      </c>
      <c r="C260" s="183">
        <f t="shared" si="0"/>
        <v>0</v>
      </c>
    </row>
    <row r="261" spans="1:3" ht="15.75" customHeight="1" hidden="1" outlineLevel="1" thickBot="1">
      <c r="A261" s="90" t="s">
        <v>241</v>
      </c>
      <c r="B261" s="92" t="s">
        <v>243</v>
      </c>
      <c r="C261" s="183">
        <f t="shared" si="0"/>
        <v>0</v>
      </c>
    </row>
    <row r="262" spans="1:3" ht="15.75" customHeight="1" hidden="1" outlineLevel="1" thickBot="1">
      <c r="A262" s="74" t="s">
        <v>244</v>
      </c>
      <c r="B262" s="79" t="s">
        <v>234</v>
      </c>
      <c r="C262" s="183">
        <f aca="true" t="shared" si="1" ref="C262:C325">D77</f>
        <v>0</v>
      </c>
    </row>
    <row r="263" spans="1:3" ht="15.75" customHeight="1" hidden="1" outlineLevel="1" thickBot="1">
      <c r="A263" s="74" t="s">
        <v>245</v>
      </c>
      <c r="B263" s="79" t="s">
        <v>237</v>
      </c>
      <c r="C263" s="183">
        <f t="shared" si="1"/>
        <v>0</v>
      </c>
    </row>
    <row r="264" spans="1:3" ht="15.75" customHeight="1" hidden="1" outlineLevel="1" thickBot="1">
      <c r="A264" s="74" t="s">
        <v>246</v>
      </c>
      <c r="B264" s="79" t="s">
        <v>240</v>
      </c>
      <c r="C264" s="183">
        <f t="shared" si="1"/>
        <v>0</v>
      </c>
    </row>
    <row r="265" spans="1:3" ht="15.75" customHeight="1" hidden="1" outlineLevel="1" thickBot="1">
      <c r="A265" s="90" t="s">
        <v>401</v>
      </c>
      <c r="B265" s="92" t="s">
        <v>248</v>
      </c>
      <c r="C265" s="183">
        <f t="shared" si="1"/>
        <v>0</v>
      </c>
    </row>
    <row r="266" spans="1:3" ht="15.75" customHeight="1" hidden="1" outlineLevel="1" thickBot="1">
      <c r="A266" s="74" t="s">
        <v>402</v>
      </c>
      <c r="B266" s="80" t="s">
        <v>466</v>
      </c>
      <c r="C266" s="183">
        <f t="shared" si="1"/>
        <v>0</v>
      </c>
    </row>
    <row r="267" spans="1:3" ht="15.75" customHeight="1" hidden="1" outlineLevel="1" thickBot="1">
      <c r="A267" s="109" t="s">
        <v>403</v>
      </c>
      <c r="B267" s="80" t="s">
        <v>467</v>
      </c>
      <c r="C267" s="183">
        <f t="shared" si="1"/>
        <v>0</v>
      </c>
    </row>
    <row r="268" spans="1:3" ht="15.75" customHeight="1" hidden="1" outlineLevel="1" thickBot="1" thickTop="1">
      <c r="A268" s="109" t="s">
        <v>543</v>
      </c>
      <c r="B268" s="80" t="s">
        <v>468</v>
      </c>
      <c r="C268" s="183">
        <f t="shared" si="1"/>
        <v>0</v>
      </c>
    </row>
    <row r="269" spans="1:3" ht="15.75" customHeight="1" hidden="1" outlineLevel="1" thickBot="1" thickTop="1">
      <c r="A269" s="109" t="s">
        <v>642</v>
      </c>
      <c r="B269" s="110" t="s">
        <v>249</v>
      </c>
      <c r="C269" s="183">
        <f t="shared" si="1"/>
        <v>0</v>
      </c>
    </row>
    <row r="270" spans="1:3" ht="15.75" customHeight="1" hidden="1" outlineLevel="1" thickBot="1" thickTop="1">
      <c r="A270" s="112"/>
      <c r="B270" s="182" t="s">
        <v>251</v>
      </c>
      <c r="C270" s="183">
        <f t="shared" si="1"/>
        <v>0</v>
      </c>
    </row>
    <row r="271" spans="1:3" ht="15.75" customHeight="1" hidden="1" outlineLevel="1" thickBot="1" thickTop="1">
      <c r="A271" s="114" t="s">
        <v>7</v>
      </c>
      <c r="B271" s="186" t="s">
        <v>253</v>
      </c>
      <c r="C271" s="183">
        <f t="shared" si="1"/>
        <v>0</v>
      </c>
    </row>
    <row r="272" spans="1:3" ht="15.75" customHeight="1" hidden="1" outlineLevel="1" thickBot="1">
      <c r="A272" s="116" t="s">
        <v>8</v>
      </c>
      <c r="B272" s="79" t="s">
        <v>255</v>
      </c>
      <c r="C272" s="183">
        <f t="shared" si="1"/>
        <v>0</v>
      </c>
    </row>
    <row r="273" spans="1:3" ht="15.75" customHeight="1" hidden="1" outlineLevel="1" thickBot="1">
      <c r="A273" s="116" t="s">
        <v>256</v>
      </c>
      <c r="B273" s="79" t="s">
        <v>258</v>
      </c>
      <c r="C273" s="183">
        <f t="shared" si="1"/>
        <v>0</v>
      </c>
    </row>
    <row r="274" spans="1:3" ht="15.75" customHeight="1" hidden="1" outlineLevel="1" thickBot="1">
      <c r="A274" s="116" t="s">
        <v>259</v>
      </c>
      <c r="B274" s="79" t="s">
        <v>594</v>
      </c>
      <c r="C274" s="183">
        <f t="shared" si="1"/>
        <v>0</v>
      </c>
    </row>
    <row r="275" spans="1:3" ht="15.75" customHeight="1" hidden="1" outlineLevel="1" thickBot="1">
      <c r="A275" s="116" t="s">
        <v>262</v>
      </c>
      <c r="B275" s="79" t="s">
        <v>728</v>
      </c>
      <c r="C275" s="183">
        <f t="shared" si="1"/>
        <v>0</v>
      </c>
    </row>
    <row r="276" spans="1:3" ht="15.75" customHeight="1" hidden="1" outlineLevel="1" thickBot="1">
      <c r="A276" s="116" t="s">
        <v>265</v>
      </c>
      <c r="B276" s="79" t="s">
        <v>261</v>
      </c>
      <c r="C276" s="183">
        <f t="shared" si="1"/>
        <v>0</v>
      </c>
    </row>
    <row r="277" spans="1:3" ht="15.75" customHeight="1" hidden="1" outlineLevel="1" thickBot="1">
      <c r="A277" s="116" t="s">
        <v>267</v>
      </c>
      <c r="B277" s="79" t="s">
        <v>264</v>
      </c>
      <c r="C277" s="183">
        <f t="shared" si="1"/>
        <v>0</v>
      </c>
    </row>
    <row r="278" spans="1:3" ht="15.75" customHeight="1" hidden="1" outlineLevel="1" thickBot="1">
      <c r="A278" s="116" t="s">
        <v>269</v>
      </c>
      <c r="B278" s="79" t="s">
        <v>471</v>
      </c>
      <c r="C278" s="183">
        <f t="shared" si="1"/>
        <v>0</v>
      </c>
    </row>
    <row r="279" spans="1:3" ht="15.75" customHeight="1" hidden="1" outlineLevel="1" thickBot="1">
      <c r="A279" s="116" t="s">
        <v>509</v>
      </c>
      <c r="B279" s="79" t="s">
        <v>472</v>
      </c>
      <c r="C279" s="183">
        <f t="shared" si="1"/>
        <v>0</v>
      </c>
    </row>
    <row r="280" spans="1:3" ht="15.75" customHeight="1" hidden="1" outlineLevel="1" thickBot="1">
      <c r="A280" s="116" t="s">
        <v>510</v>
      </c>
      <c r="B280" s="79" t="s">
        <v>473</v>
      </c>
      <c r="C280" s="183">
        <f t="shared" si="1"/>
        <v>0</v>
      </c>
    </row>
    <row r="281" spans="1:3" ht="15.75" customHeight="1" hidden="1" outlineLevel="1" thickBot="1">
      <c r="A281" s="116" t="s">
        <v>595</v>
      </c>
      <c r="B281" s="187" t="s">
        <v>271</v>
      </c>
      <c r="C281" s="183">
        <f t="shared" si="1"/>
        <v>0</v>
      </c>
    </row>
    <row r="282" spans="1:3" ht="15.75" customHeight="1" hidden="1" outlineLevel="1" thickBot="1">
      <c r="A282" s="179" t="s">
        <v>596</v>
      </c>
      <c r="B282" s="188" t="s">
        <v>653</v>
      </c>
      <c r="C282" s="183">
        <f t="shared" si="1"/>
        <v>0</v>
      </c>
    </row>
    <row r="283" spans="1:3" ht="15.75" customHeight="1" hidden="1" outlineLevel="1" thickBot="1">
      <c r="A283" s="96" t="s">
        <v>9</v>
      </c>
      <c r="B283" s="98" t="s">
        <v>273</v>
      </c>
      <c r="C283" s="183">
        <f t="shared" si="1"/>
        <v>0</v>
      </c>
    </row>
    <row r="284" spans="1:3" ht="15.75" customHeight="1" hidden="1" outlineLevel="1" thickBot="1">
      <c r="A284" s="116" t="s">
        <v>274</v>
      </c>
      <c r="B284" s="79" t="s">
        <v>276</v>
      </c>
      <c r="C284" s="183">
        <f t="shared" si="1"/>
        <v>0</v>
      </c>
    </row>
    <row r="285" spans="1:3" ht="15.75" customHeight="1" hidden="1" outlineLevel="1" thickBot="1">
      <c r="A285" s="116" t="s">
        <v>277</v>
      </c>
      <c r="B285" s="79" t="s">
        <v>279</v>
      </c>
      <c r="C285" s="183">
        <f t="shared" si="1"/>
        <v>0</v>
      </c>
    </row>
    <row r="286" spans="1:3" ht="15.75" customHeight="1" hidden="1" outlineLevel="1" thickBot="1">
      <c r="A286" s="116" t="s">
        <v>280</v>
      </c>
      <c r="B286" s="79" t="s">
        <v>453</v>
      </c>
      <c r="C286" s="183">
        <f t="shared" si="1"/>
        <v>0</v>
      </c>
    </row>
    <row r="287" spans="1:3" ht="15.75" customHeight="1" hidden="1" outlineLevel="1" thickBot="1">
      <c r="A287" s="116" t="s">
        <v>282</v>
      </c>
      <c r="B287" s="79" t="s">
        <v>474</v>
      </c>
      <c r="C287" s="183">
        <f t="shared" si="1"/>
        <v>0</v>
      </c>
    </row>
    <row r="288" spans="1:3" ht="15.75" customHeight="1" hidden="1" outlineLevel="1" thickBot="1">
      <c r="A288" s="116" t="s">
        <v>285</v>
      </c>
      <c r="B288" s="79" t="s">
        <v>284</v>
      </c>
      <c r="C288" s="183">
        <f t="shared" si="1"/>
        <v>0</v>
      </c>
    </row>
    <row r="289" spans="1:3" ht="15.75" customHeight="1" hidden="1" outlineLevel="1" thickBot="1">
      <c r="A289" s="116" t="s">
        <v>288</v>
      </c>
      <c r="B289" s="79" t="s">
        <v>287</v>
      </c>
      <c r="C289" s="183">
        <f t="shared" si="1"/>
        <v>0</v>
      </c>
    </row>
    <row r="290" spans="1:3" ht="15.75" customHeight="1" hidden="1" outlineLevel="1" thickBot="1">
      <c r="A290" s="252" t="s">
        <v>513</v>
      </c>
      <c r="B290" s="254" t="s">
        <v>586</v>
      </c>
      <c r="C290" s="183">
        <f t="shared" si="1"/>
        <v>0</v>
      </c>
    </row>
    <row r="291" spans="1:3" ht="15.75" customHeight="1" hidden="1" outlineLevel="1" thickBot="1">
      <c r="A291" s="117" t="s">
        <v>587</v>
      </c>
      <c r="B291" s="187" t="s">
        <v>290</v>
      </c>
      <c r="C291" s="183">
        <f t="shared" si="1"/>
        <v>0</v>
      </c>
    </row>
    <row r="292" spans="1:3" ht="15.75" customHeight="1" hidden="1" outlineLevel="1" thickBot="1">
      <c r="A292" s="77" t="s">
        <v>10</v>
      </c>
      <c r="B292" s="184" t="s">
        <v>292</v>
      </c>
      <c r="C292" s="183">
        <f t="shared" si="1"/>
        <v>0</v>
      </c>
    </row>
    <row r="293" spans="1:3" ht="15.75" customHeight="1" hidden="1" outlineLevel="1" thickBot="1">
      <c r="A293" s="84" t="s">
        <v>16</v>
      </c>
      <c r="B293" s="86" t="s">
        <v>294</v>
      </c>
      <c r="C293" s="183">
        <f t="shared" si="1"/>
        <v>0</v>
      </c>
    </row>
    <row r="294" spans="1:3" ht="15.75" customHeight="1" hidden="1" outlineLevel="1" thickBot="1">
      <c r="A294" s="90" t="s">
        <v>19</v>
      </c>
      <c r="B294" s="86" t="s">
        <v>296</v>
      </c>
      <c r="C294" s="183">
        <f t="shared" si="1"/>
        <v>0</v>
      </c>
    </row>
    <row r="295" spans="1:3" ht="15.75" customHeight="1" hidden="1" outlineLevel="1" thickBot="1">
      <c r="A295" s="119" t="s">
        <v>21</v>
      </c>
      <c r="B295" s="189" t="s">
        <v>298</v>
      </c>
      <c r="C295" s="183">
        <f t="shared" si="1"/>
        <v>0</v>
      </c>
    </row>
    <row r="296" spans="1:3" ht="15.75" customHeight="1" hidden="1" outlineLevel="1" thickBot="1">
      <c r="A296" s="121" t="s">
        <v>22</v>
      </c>
      <c r="B296" s="190" t="s">
        <v>300</v>
      </c>
      <c r="C296" s="183">
        <f t="shared" si="1"/>
        <v>0</v>
      </c>
    </row>
    <row r="297" spans="1:3" ht="15.75" customHeight="1" hidden="1" outlineLevel="1" thickBot="1">
      <c r="A297" s="123" t="s">
        <v>301</v>
      </c>
      <c r="B297" s="191" t="s">
        <v>302</v>
      </c>
      <c r="C297" s="183">
        <f t="shared" si="1"/>
        <v>0</v>
      </c>
    </row>
    <row r="298" spans="1:3" ht="15.75" customHeight="1" hidden="1" outlineLevel="1" thickBot="1">
      <c r="A298" s="123" t="s">
        <v>303</v>
      </c>
      <c r="B298" s="192" t="s">
        <v>304</v>
      </c>
      <c r="C298" s="183">
        <f t="shared" si="1"/>
        <v>0</v>
      </c>
    </row>
    <row r="299" spans="1:3" ht="15.75" customHeight="1" hidden="1" outlineLevel="1" thickBot="1">
      <c r="A299" s="123" t="s">
        <v>305</v>
      </c>
      <c r="B299" s="192" t="s">
        <v>307</v>
      </c>
      <c r="C299" s="183">
        <f t="shared" si="1"/>
        <v>0</v>
      </c>
    </row>
    <row r="300" spans="1:3" ht="15.75" customHeight="1" hidden="1" outlineLevel="1" thickBot="1">
      <c r="A300" s="123" t="s">
        <v>475</v>
      </c>
      <c r="B300" s="192" t="s">
        <v>476</v>
      </c>
      <c r="C300" s="183">
        <f t="shared" si="1"/>
        <v>0</v>
      </c>
    </row>
    <row r="301" spans="1:3" ht="15.75" customHeight="1" hidden="1" outlineLevel="1" thickBot="1">
      <c r="A301" s="125" t="s">
        <v>23</v>
      </c>
      <c r="B301" s="193" t="s">
        <v>309</v>
      </c>
      <c r="C301" s="183">
        <f t="shared" si="1"/>
        <v>0</v>
      </c>
    </row>
    <row r="302" spans="1:3" ht="15.75" customHeight="1" hidden="1" outlineLevel="1" thickBot="1">
      <c r="A302" s="127" t="s">
        <v>310</v>
      </c>
      <c r="B302" s="129"/>
      <c r="C302" s="183">
        <f t="shared" si="1"/>
        <v>0</v>
      </c>
    </row>
    <row r="303" spans="1:3" ht="15.75" customHeight="1" hidden="1" outlineLevel="1" thickBot="1">
      <c r="A303" s="431" t="s">
        <v>134</v>
      </c>
      <c r="B303" s="437" t="s">
        <v>136</v>
      </c>
      <c r="C303" s="183">
        <f t="shared" si="1"/>
        <v>0</v>
      </c>
    </row>
    <row r="304" spans="1:3" ht="15.75" customHeight="1" hidden="1" outlineLevel="1" thickBot="1">
      <c r="A304" s="432"/>
      <c r="B304" s="438"/>
      <c r="C304" s="183" t="str">
        <f t="shared" si="1"/>
        <v>31.12.2015 г.</v>
      </c>
    </row>
    <row r="305" spans="1:3" ht="15.75" customHeight="1" hidden="1" outlineLevel="1" thickBot="1">
      <c r="A305" s="130" t="s">
        <v>83</v>
      </c>
      <c r="B305" s="200" t="s">
        <v>312</v>
      </c>
      <c r="C305" s="183">
        <f t="shared" si="1"/>
        <v>0</v>
      </c>
    </row>
    <row r="306" spans="1:3" ht="15.75" customHeight="1" hidden="1" outlineLevel="1" thickBot="1">
      <c r="A306" s="132" t="s">
        <v>482</v>
      </c>
      <c r="B306" s="201" t="s">
        <v>314</v>
      </c>
      <c r="C306" s="183">
        <f t="shared" si="1"/>
        <v>0</v>
      </c>
    </row>
    <row r="307" spans="1:3" ht="15.75" customHeight="1" hidden="1" outlineLevel="1" thickBot="1">
      <c r="A307" s="134" t="s">
        <v>483</v>
      </c>
      <c r="B307" s="202" t="s">
        <v>316</v>
      </c>
      <c r="C307" s="183">
        <f t="shared" si="1"/>
        <v>0</v>
      </c>
    </row>
    <row r="308" spans="1:3" ht="15.75" customHeight="1" hidden="1" outlineLevel="1" thickBot="1">
      <c r="A308" s="242" t="s">
        <v>109</v>
      </c>
      <c r="B308" s="244" t="s">
        <v>477</v>
      </c>
      <c r="C308" s="183">
        <f t="shared" si="1"/>
        <v>0</v>
      </c>
    </row>
    <row r="309" spans="1:3" ht="15.75" customHeight="1" hidden="1" outlineLevel="1" thickBot="1">
      <c r="A309" s="136" t="s">
        <v>481</v>
      </c>
      <c r="B309" s="201" t="s">
        <v>478</v>
      </c>
      <c r="C309" s="183">
        <f t="shared" si="1"/>
        <v>0</v>
      </c>
    </row>
    <row r="310" spans="1:3" ht="15.75" customHeight="1" hidden="1" outlineLevel="1" thickBot="1">
      <c r="A310" s="134" t="s">
        <v>484</v>
      </c>
      <c r="B310" s="202" t="s">
        <v>479</v>
      </c>
      <c r="C310" s="183">
        <f t="shared" si="1"/>
        <v>0</v>
      </c>
    </row>
    <row r="311" spans="1:3" ht="15.75" customHeight="1" hidden="1" outlineLevel="1" thickBot="1">
      <c r="A311" s="242" t="s">
        <v>110</v>
      </c>
      <c r="B311" s="244" t="s">
        <v>480</v>
      </c>
      <c r="C311" s="183">
        <f t="shared" si="1"/>
        <v>0</v>
      </c>
    </row>
    <row r="312" spans="1:3" ht="15.75" customHeight="1" hidden="1" outlineLevel="1" thickBot="1">
      <c r="A312" s="136" t="s">
        <v>485</v>
      </c>
      <c r="B312" s="201" t="s">
        <v>478</v>
      </c>
      <c r="C312" s="183">
        <f t="shared" si="1"/>
        <v>0</v>
      </c>
    </row>
    <row r="313" spans="1:3" ht="15.75" customHeight="1" hidden="1" outlineLevel="1" thickBot="1">
      <c r="A313" s="134" t="s">
        <v>486</v>
      </c>
      <c r="B313" s="202" t="s">
        <v>479</v>
      </c>
      <c r="C313" s="183">
        <f t="shared" si="1"/>
        <v>0</v>
      </c>
    </row>
    <row r="314" spans="1:3" ht="15.75" customHeight="1" hidden="1" outlineLevel="1" thickBot="1">
      <c r="A314" s="139" t="s">
        <v>317</v>
      </c>
      <c r="B314" s="203" t="s">
        <v>319</v>
      </c>
      <c r="C314" s="183">
        <f t="shared" si="1"/>
        <v>0</v>
      </c>
    </row>
    <row r="315" spans="1:3" ht="15.75" customHeight="1" hidden="1" outlineLevel="1" thickBot="1">
      <c r="A315" s="141" t="s">
        <v>25</v>
      </c>
      <c r="B315" s="204" t="s">
        <v>321</v>
      </c>
      <c r="C315" s="183">
        <f t="shared" si="1"/>
        <v>0</v>
      </c>
    </row>
    <row r="316" spans="1:3" ht="15.75" customHeight="1" hidden="1" outlineLevel="1" thickBot="1">
      <c r="A316" s="143" t="s">
        <v>94</v>
      </c>
      <c r="B316" s="205" t="s">
        <v>323</v>
      </c>
      <c r="C316" s="183">
        <f t="shared" si="1"/>
        <v>0</v>
      </c>
    </row>
    <row r="317" spans="1:3" ht="15.75" customHeight="1" hidden="1" outlineLevel="1" thickBot="1">
      <c r="A317" s="145" t="s">
        <v>95</v>
      </c>
      <c r="B317" s="206" t="s">
        <v>325</v>
      </c>
      <c r="C317" s="183">
        <f t="shared" si="1"/>
        <v>0</v>
      </c>
    </row>
    <row r="318" spans="1:3" ht="15.75" customHeight="1" hidden="1" outlineLevel="1" thickBot="1">
      <c r="A318" s="146" t="s">
        <v>111</v>
      </c>
      <c r="B318" s="206" t="s">
        <v>327</v>
      </c>
      <c r="C318" s="183">
        <f t="shared" si="1"/>
        <v>0</v>
      </c>
    </row>
    <row r="319" spans="1:3" ht="15.75" customHeight="1" hidden="1" outlineLevel="1" thickBot="1">
      <c r="A319" s="147" t="s">
        <v>112</v>
      </c>
      <c r="B319" s="205" t="s">
        <v>329</v>
      </c>
      <c r="C319" s="183">
        <f t="shared" si="1"/>
        <v>0</v>
      </c>
    </row>
    <row r="320" spans="1:3" ht="15.75" customHeight="1" hidden="1" outlineLevel="1" thickBot="1">
      <c r="A320" s="147" t="s">
        <v>113</v>
      </c>
      <c r="B320" s="206" t="s">
        <v>325</v>
      </c>
      <c r="C320" s="183">
        <f t="shared" si="1"/>
        <v>0</v>
      </c>
    </row>
    <row r="321" spans="1:3" ht="15.75" customHeight="1" hidden="1" outlineLevel="1" thickBot="1">
      <c r="A321" s="143" t="s">
        <v>114</v>
      </c>
      <c r="B321" s="207" t="s">
        <v>327</v>
      </c>
      <c r="C321" s="183">
        <f t="shared" si="1"/>
        <v>0</v>
      </c>
    </row>
    <row r="322" spans="1:3" ht="15.75" customHeight="1" hidden="1" outlineLevel="1" thickBot="1">
      <c r="A322" s="130" t="s">
        <v>26</v>
      </c>
      <c r="B322" s="208" t="s">
        <v>333</v>
      </c>
      <c r="C322" s="183">
        <f t="shared" si="1"/>
        <v>0</v>
      </c>
    </row>
    <row r="323" spans="1:3" ht="15.75" customHeight="1" hidden="1" outlineLevel="1" thickBot="1">
      <c r="A323" s="143" t="s">
        <v>115</v>
      </c>
      <c r="B323" s="205" t="s">
        <v>335</v>
      </c>
      <c r="C323" s="183">
        <f t="shared" si="1"/>
        <v>0</v>
      </c>
    </row>
    <row r="324" spans="1:3" ht="15.75" customHeight="1" hidden="1" outlineLevel="1" thickBot="1">
      <c r="A324" s="151" t="s">
        <v>118</v>
      </c>
      <c r="B324" s="209" t="s">
        <v>337</v>
      </c>
      <c r="C324" s="183">
        <f t="shared" si="1"/>
        <v>0</v>
      </c>
    </row>
    <row r="325" spans="1:3" ht="15.75" customHeight="1" hidden="1" outlineLevel="1" thickBot="1">
      <c r="A325" s="143" t="s">
        <v>409</v>
      </c>
      <c r="B325" s="205" t="s">
        <v>339</v>
      </c>
      <c r="C325" s="183">
        <f t="shared" si="1"/>
        <v>0</v>
      </c>
    </row>
    <row r="326" spans="1:3" ht="15.75" customHeight="1" hidden="1" outlineLevel="1" thickBot="1">
      <c r="A326" s="151" t="s">
        <v>410</v>
      </c>
      <c r="B326" s="209" t="s">
        <v>337</v>
      </c>
      <c r="C326" s="183">
        <f aca="true" t="shared" si="2" ref="C326:C376">D141</f>
        <v>0</v>
      </c>
    </row>
    <row r="327" spans="1:3" ht="15.75" customHeight="1" hidden="1" outlineLevel="1" thickBot="1">
      <c r="A327" s="143" t="s">
        <v>411</v>
      </c>
      <c r="B327" s="210" t="s">
        <v>487</v>
      </c>
      <c r="C327" s="183">
        <f t="shared" si="2"/>
        <v>0</v>
      </c>
    </row>
    <row r="328" spans="1:3" ht="15.75" customHeight="1" hidden="1" outlineLevel="1" thickBot="1">
      <c r="A328" s="143" t="s">
        <v>489</v>
      </c>
      <c r="B328" s="210" t="s">
        <v>488</v>
      </c>
      <c r="C328" s="183">
        <f t="shared" si="2"/>
        <v>0</v>
      </c>
    </row>
    <row r="329" spans="1:3" ht="15.75" customHeight="1" hidden="1" outlineLevel="1" thickBot="1">
      <c r="A329" s="143" t="s">
        <v>490</v>
      </c>
      <c r="B329" s="211" t="s">
        <v>337</v>
      </c>
      <c r="C329" s="183">
        <f t="shared" si="2"/>
        <v>0</v>
      </c>
    </row>
    <row r="330" spans="1:3" ht="15.75" customHeight="1" hidden="1" outlineLevel="1" thickBot="1">
      <c r="A330" s="143" t="s">
        <v>491</v>
      </c>
      <c r="B330" s="210" t="s">
        <v>237</v>
      </c>
      <c r="C330" s="183">
        <f t="shared" si="2"/>
        <v>0</v>
      </c>
    </row>
    <row r="331" spans="1:3" ht="15.75" customHeight="1" hidden="1" outlineLevel="1" thickBot="1">
      <c r="A331" s="143" t="s">
        <v>492</v>
      </c>
      <c r="B331" s="211" t="s">
        <v>337</v>
      </c>
      <c r="C331" s="183">
        <f t="shared" si="2"/>
        <v>0</v>
      </c>
    </row>
    <row r="332" spans="1:3" ht="15.75" customHeight="1" hidden="1" outlineLevel="1" thickBot="1">
      <c r="A332" s="143" t="s">
        <v>493</v>
      </c>
      <c r="B332" s="210" t="s">
        <v>240</v>
      </c>
      <c r="C332" s="183">
        <f t="shared" si="2"/>
        <v>0</v>
      </c>
    </row>
    <row r="333" spans="1:3" ht="15.75" customHeight="1" hidden="1" outlineLevel="1" thickBot="1">
      <c r="A333" s="143" t="s">
        <v>494</v>
      </c>
      <c r="B333" s="211" t="s">
        <v>337</v>
      </c>
      <c r="C333" s="183">
        <f t="shared" si="2"/>
        <v>0</v>
      </c>
    </row>
    <row r="334" spans="1:3" ht="15.75" customHeight="1" hidden="1" outlineLevel="1" thickBot="1">
      <c r="A334" s="154" t="s">
        <v>27</v>
      </c>
      <c r="B334" s="208" t="s">
        <v>790</v>
      </c>
      <c r="C334" s="183">
        <f t="shared" si="2"/>
        <v>0</v>
      </c>
    </row>
    <row r="335" spans="1:3" ht="15.75" customHeight="1" hidden="1" outlineLevel="1" thickBot="1">
      <c r="A335" s="155" t="s">
        <v>342</v>
      </c>
      <c r="B335" s="212" t="s">
        <v>791</v>
      </c>
      <c r="C335" s="183">
        <f t="shared" si="2"/>
        <v>0</v>
      </c>
    </row>
    <row r="336" spans="1:3" ht="15.75" customHeight="1" hidden="1" outlineLevel="1" thickBot="1">
      <c r="A336" s="130" t="s">
        <v>344</v>
      </c>
      <c r="B336" s="208" t="s">
        <v>346</v>
      </c>
      <c r="C336" s="183">
        <f t="shared" si="2"/>
        <v>0</v>
      </c>
    </row>
    <row r="337" spans="1:3" ht="15.75" customHeight="1" hidden="1" outlineLevel="1" thickBot="1">
      <c r="A337" s="132" t="s">
        <v>412</v>
      </c>
      <c r="B337" s="213" t="s">
        <v>348</v>
      </c>
      <c r="C337" s="183">
        <f t="shared" si="2"/>
        <v>0</v>
      </c>
    </row>
    <row r="338" spans="1:3" ht="15.75" customHeight="1" hidden="1" outlineLevel="1" thickBot="1">
      <c r="A338" s="134" t="s">
        <v>413</v>
      </c>
      <c r="B338" s="213" t="s">
        <v>426</v>
      </c>
      <c r="C338" s="183">
        <f t="shared" si="2"/>
        <v>0</v>
      </c>
    </row>
    <row r="339" spans="1:3" ht="15.75" customHeight="1" hidden="1" outlineLevel="1" thickBot="1">
      <c r="A339" s="130" t="s">
        <v>350</v>
      </c>
      <c r="B339" s="208" t="s">
        <v>352</v>
      </c>
      <c r="C339" s="183">
        <f t="shared" si="2"/>
        <v>0</v>
      </c>
    </row>
    <row r="340" spans="1:3" ht="15.75" customHeight="1" hidden="1" outlineLevel="1" thickBot="1">
      <c r="A340" s="143" t="s">
        <v>414</v>
      </c>
      <c r="B340" s="205" t="s">
        <v>354</v>
      </c>
      <c r="C340" s="183">
        <f t="shared" si="2"/>
        <v>0</v>
      </c>
    </row>
    <row r="341" spans="1:3" ht="15.75" customHeight="1" hidden="1" outlineLevel="1" thickBot="1">
      <c r="A341" s="151" t="s">
        <v>415</v>
      </c>
      <c r="B341" s="209" t="s">
        <v>356</v>
      </c>
      <c r="C341" s="183">
        <f t="shared" si="2"/>
        <v>0</v>
      </c>
    </row>
    <row r="342" spans="1:3" ht="15.75" customHeight="1" hidden="1" outlineLevel="1" thickBot="1">
      <c r="A342" s="143" t="s">
        <v>416</v>
      </c>
      <c r="B342" s="205" t="s">
        <v>358</v>
      </c>
      <c r="C342" s="183">
        <f t="shared" si="2"/>
        <v>0</v>
      </c>
    </row>
    <row r="343" spans="1:3" ht="15.75" customHeight="1" hidden="1" outlineLevel="1" thickBot="1">
      <c r="A343" s="151" t="s">
        <v>417</v>
      </c>
      <c r="B343" s="209" t="s">
        <v>356</v>
      </c>
      <c r="C343" s="183">
        <f t="shared" si="2"/>
        <v>0</v>
      </c>
    </row>
    <row r="344" spans="1:3" ht="15.75" customHeight="1" hidden="1" outlineLevel="1" thickBot="1">
      <c r="A344" s="143" t="s">
        <v>419</v>
      </c>
      <c r="B344" s="205" t="s">
        <v>361</v>
      </c>
      <c r="C344" s="183">
        <f t="shared" si="2"/>
        <v>0</v>
      </c>
    </row>
    <row r="345" spans="1:3" ht="15.75" customHeight="1" hidden="1" outlineLevel="1" thickBot="1">
      <c r="A345" s="151" t="s">
        <v>418</v>
      </c>
      <c r="B345" s="209" t="s">
        <v>356</v>
      </c>
      <c r="C345" s="183">
        <f t="shared" si="2"/>
        <v>0</v>
      </c>
    </row>
    <row r="346" spans="1:3" ht="15.75" customHeight="1" hidden="1" outlineLevel="1" thickBot="1">
      <c r="A346" s="154" t="s">
        <v>363</v>
      </c>
      <c r="B346" s="208" t="s">
        <v>365</v>
      </c>
      <c r="C346" s="183">
        <f t="shared" si="2"/>
        <v>0</v>
      </c>
    </row>
    <row r="347" spans="1:3" ht="15.75" customHeight="1" hidden="1" outlineLevel="1" thickBot="1">
      <c r="A347" s="158" t="s">
        <v>420</v>
      </c>
      <c r="B347" s="214" t="s">
        <v>367</v>
      </c>
      <c r="C347" s="183">
        <f t="shared" si="2"/>
        <v>0</v>
      </c>
    </row>
    <row r="348" spans="1:3" ht="15.75" customHeight="1" hidden="1" outlineLevel="1" thickBot="1">
      <c r="A348" s="159" t="s">
        <v>421</v>
      </c>
      <c r="B348" s="215" t="s">
        <v>369</v>
      </c>
      <c r="C348" s="183">
        <f t="shared" si="2"/>
        <v>0</v>
      </c>
    </row>
    <row r="349" spans="1:3" ht="15.75" customHeight="1" hidden="1" outlineLevel="1" thickBot="1">
      <c r="A349" s="154" t="s">
        <v>370</v>
      </c>
      <c r="B349" s="208" t="s">
        <v>372</v>
      </c>
      <c r="C349" s="183">
        <f t="shared" si="2"/>
        <v>0</v>
      </c>
    </row>
    <row r="350" spans="1:3" ht="15.75" customHeight="1" hidden="1" outlineLevel="1" thickBot="1">
      <c r="A350" s="161" t="s">
        <v>422</v>
      </c>
      <c r="B350" s="205" t="s">
        <v>374</v>
      </c>
      <c r="C350" s="183">
        <f t="shared" si="2"/>
        <v>0</v>
      </c>
    </row>
    <row r="351" spans="1:3" ht="15.75" customHeight="1" hidden="1" outlineLevel="1" thickBot="1">
      <c r="A351" s="161" t="s">
        <v>423</v>
      </c>
      <c r="B351" s="209" t="s">
        <v>376</v>
      </c>
      <c r="C351" s="183">
        <f t="shared" si="2"/>
        <v>0</v>
      </c>
    </row>
    <row r="352" spans="1:3" ht="15.75" customHeight="1" hidden="1" outlineLevel="1" thickBot="1">
      <c r="A352" s="161" t="s">
        <v>424</v>
      </c>
      <c r="B352" s="205" t="s">
        <v>378</v>
      </c>
      <c r="C352" s="183">
        <f t="shared" si="2"/>
        <v>0</v>
      </c>
    </row>
    <row r="353" spans="1:3" ht="15.75" customHeight="1" hidden="1" outlineLevel="1" thickBot="1">
      <c r="A353" s="163" t="s">
        <v>425</v>
      </c>
      <c r="B353" s="216" t="s">
        <v>376</v>
      </c>
      <c r="C353" s="183">
        <f t="shared" si="2"/>
        <v>0</v>
      </c>
    </row>
    <row r="354" spans="1:3" ht="15.75" customHeight="1" hidden="1" outlineLevel="1" thickBot="1">
      <c r="A354" s="261" t="s">
        <v>380</v>
      </c>
      <c r="B354" s="263" t="s">
        <v>795</v>
      </c>
      <c r="C354" s="183">
        <f t="shared" si="2"/>
        <v>0</v>
      </c>
    </row>
    <row r="355" spans="1:3" ht="15.75" customHeight="1" hidden="1" outlineLevel="1" thickBot="1">
      <c r="A355" s="261" t="s">
        <v>382</v>
      </c>
      <c r="B355" s="263" t="s">
        <v>796</v>
      </c>
      <c r="C355" s="183">
        <f t="shared" si="2"/>
        <v>0</v>
      </c>
    </row>
    <row r="356" spans="1:3" ht="15.75" customHeight="1" hidden="1" outlineLevel="1" thickBot="1">
      <c r="A356" s="264" t="s">
        <v>384</v>
      </c>
      <c r="B356" s="204" t="s">
        <v>386</v>
      </c>
      <c r="C356" s="183">
        <f t="shared" si="2"/>
        <v>0</v>
      </c>
    </row>
    <row r="357" spans="1:3" ht="15.75" customHeight="1" hidden="1" outlineLevel="1" thickBot="1">
      <c r="A357" s="161" t="s">
        <v>405</v>
      </c>
      <c r="B357" s="213" t="s">
        <v>388</v>
      </c>
      <c r="C357" s="183">
        <f t="shared" si="2"/>
        <v>0</v>
      </c>
    </row>
    <row r="358" spans="1:3" ht="15.75" customHeight="1" hidden="1" outlineLevel="1" thickBot="1">
      <c r="A358" s="163" t="s">
        <v>406</v>
      </c>
      <c r="B358" s="217" t="s">
        <v>390</v>
      </c>
      <c r="C358" s="183">
        <f t="shared" si="2"/>
        <v>0</v>
      </c>
    </row>
    <row r="359" spans="1:3" ht="15.75" customHeight="1" hidden="1" outlineLevel="1" thickBot="1">
      <c r="A359" s="154" t="s">
        <v>391</v>
      </c>
      <c r="B359" s="208" t="s">
        <v>392</v>
      </c>
      <c r="C359" s="183">
        <f t="shared" si="2"/>
        <v>0</v>
      </c>
    </row>
    <row r="360" spans="1:3" ht="15.75" customHeight="1" hidden="1" outlineLevel="1" thickBot="1">
      <c r="A360" s="161" t="s">
        <v>408</v>
      </c>
      <c r="B360" s="213" t="s">
        <v>718</v>
      </c>
      <c r="C360" s="183">
        <f t="shared" si="2"/>
        <v>0</v>
      </c>
    </row>
    <row r="361" spans="1:3" ht="15.75" customHeight="1" hidden="1" outlineLevel="1" thickBot="1">
      <c r="A361" s="161" t="s">
        <v>404</v>
      </c>
      <c r="B361" s="213" t="s">
        <v>720</v>
      </c>
      <c r="C361" s="183">
        <f t="shared" si="2"/>
        <v>0</v>
      </c>
    </row>
    <row r="362" spans="1:3" ht="15.75" customHeight="1" hidden="1" outlineLevel="1" thickBot="1">
      <c r="A362" s="90" t="s">
        <v>393</v>
      </c>
      <c r="B362" s="92" t="s">
        <v>821</v>
      </c>
      <c r="C362" s="183">
        <f t="shared" si="2"/>
        <v>0</v>
      </c>
    </row>
    <row r="363" spans="1:3" ht="15.75" customHeight="1" hidden="1" outlineLevel="1" thickBot="1">
      <c r="A363" s="161" t="s">
        <v>815</v>
      </c>
      <c r="B363" s="213" t="s">
        <v>718</v>
      </c>
      <c r="C363" s="183">
        <f t="shared" si="2"/>
        <v>0</v>
      </c>
    </row>
    <row r="364" spans="1:3" ht="15.75" customHeight="1" hidden="1" outlineLevel="1" thickBot="1">
      <c r="A364" s="163" t="s">
        <v>592</v>
      </c>
      <c r="B364" s="217" t="s">
        <v>721</v>
      </c>
      <c r="C364" s="183">
        <f t="shared" si="2"/>
        <v>0</v>
      </c>
    </row>
    <row r="365" spans="1:3" ht="15.75" customHeight="1" hidden="1" outlineLevel="1" thickBot="1">
      <c r="A365" s="266" t="s">
        <v>398</v>
      </c>
      <c r="B365" s="268" t="s">
        <v>498</v>
      </c>
      <c r="C365" s="183">
        <f t="shared" si="2"/>
        <v>0</v>
      </c>
    </row>
    <row r="366" spans="1:3" ht="15.75" customHeight="1" hidden="1" outlineLevel="1" thickBot="1">
      <c r="A366" s="261" t="s">
        <v>591</v>
      </c>
      <c r="B366" s="269" t="s">
        <v>495</v>
      </c>
      <c r="C366" s="183">
        <f t="shared" si="2"/>
        <v>0</v>
      </c>
    </row>
    <row r="367" spans="1:3" ht="15.75" customHeight="1" hidden="1" outlineLevel="1" thickBot="1">
      <c r="A367" s="165" t="s">
        <v>514</v>
      </c>
      <c r="B367" s="218" t="s">
        <v>496</v>
      </c>
      <c r="C367" s="183">
        <f t="shared" si="2"/>
        <v>0</v>
      </c>
    </row>
    <row r="368" spans="1:3" ht="15.75" customHeight="1" hidden="1" outlineLevel="1" thickBot="1">
      <c r="A368" s="165" t="s">
        <v>515</v>
      </c>
      <c r="B368" s="236" t="s">
        <v>497</v>
      </c>
      <c r="C368" s="183">
        <f t="shared" si="2"/>
        <v>0</v>
      </c>
    </row>
    <row r="369" spans="1:3" ht="15.75" customHeight="1" hidden="1" outlineLevel="1" thickBot="1">
      <c r="A369" s="338" t="s">
        <v>803</v>
      </c>
      <c r="B369" s="336" t="s">
        <v>801</v>
      </c>
      <c r="C369" s="183">
        <f t="shared" si="2"/>
        <v>0</v>
      </c>
    </row>
    <row r="370" spans="1:3" ht="15.75" customHeight="1" hidden="1" outlineLevel="1" thickBot="1">
      <c r="A370" s="338" t="s">
        <v>804</v>
      </c>
      <c r="B370" s="336" t="s">
        <v>802</v>
      </c>
      <c r="C370" s="183">
        <f t="shared" si="2"/>
        <v>0</v>
      </c>
    </row>
    <row r="371" spans="1:3" ht="15.75" customHeight="1" hidden="1" outlineLevel="1" thickBot="1">
      <c r="A371" s="338" t="s">
        <v>809</v>
      </c>
      <c r="B371" s="336" t="s">
        <v>812</v>
      </c>
      <c r="C371" s="183">
        <f t="shared" si="2"/>
        <v>0</v>
      </c>
    </row>
    <row r="372" spans="1:3" ht="15.75" customHeight="1" hidden="1" outlineLevel="1" thickBot="1">
      <c r="A372" s="338" t="s">
        <v>810</v>
      </c>
      <c r="B372" s="336" t="s">
        <v>811</v>
      </c>
      <c r="C372" s="183">
        <f t="shared" si="2"/>
        <v>0</v>
      </c>
    </row>
    <row r="373" spans="1:3" ht="15.75" customHeight="1" hidden="1" outlineLevel="1" thickBot="1">
      <c r="A373" s="338" t="s">
        <v>827</v>
      </c>
      <c r="B373" s="341" t="s">
        <v>859</v>
      </c>
      <c r="C373" s="183">
        <f t="shared" si="2"/>
        <v>0</v>
      </c>
    </row>
    <row r="374" spans="1:3" ht="15.75" customHeight="1" hidden="1" outlineLevel="1" thickBot="1">
      <c r="A374" s="338" t="s">
        <v>828</v>
      </c>
      <c r="B374" s="341" t="s">
        <v>838</v>
      </c>
      <c r="C374" s="183">
        <f t="shared" si="2"/>
        <v>0</v>
      </c>
    </row>
    <row r="375" spans="1:3" ht="15.75" customHeight="1" hidden="1" outlineLevel="1" thickBot="1">
      <c r="A375" s="338" t="s">
        <v>832</v>
      </c>
      <c r="B375" s="341" t="s">
        <v>837</v>
      </c>
      <c r="C375" s="183">
        <f t="shared" si="2"/>
        <v>0</v>
      </c>
    </row>
    <row r="376" spans="1:3" ht="15.75" customHeight="1" hidden="1" outlineLevel="1" thickBot="1">
      <c r="A376" s="338" t="s">
        <v>833</v>
      </c>
      <c r="B376" s="341" t="s">
        <v>830</v>
      </c>
      <c r="C376" s="183">
        <f t="shared" si="2"/>
        <v>0</v>
      </c>
    </row>
    <row r="377" spans="1:3" ht="15.75" customHeight="1" hidden="1" outlineLevel="1">
      <c r="A377" s="331" t="s">
        <v>0</v>
      </c>
      <c r="B377" s="331" t="s">
        <v>525</v>
      </c>
      <c r="C377" s="375">
        <f>'3_Сведения о ПСК'!E11</f>
        <v>0</v>
      </c>
    </row>
    <row r="378" spans="1:3" ht="15.75" customHeight="1" hidden="1" outlineLevel="1">
      <c r="A378" s="331" t="s">
        <v>3</v>
      </c>
      <c r="B378" s="331" t="s">
        <v>526</v>
      </c>
      <c r="C378" s="375" t="str">
        <f>'3_Сведения о ПСК'!E12</f>
        <v>Х</v>
      </c>
    </row>
    <row r="379" spans="1:3" ht="15.75" customHeight="1" hidden="1" outlineLevel="1">
      <c r="A379" s="331" t="s">
        <v>4</v>
      </c>
      <c r="B379" s="331" t="s">
        <v>527</v>
      </c>
      <c r="C379" s="375">
        <f>'3_Сведения о ПСК'!E13</f>
        <v>0</v>
      </c>
    </row>
    <row r="380" spans="1:3" ht="15.75" customHeight="1" hidden="1" outlineLevel="1">
      <c r="A380" s="331" t="s">
        <v>528</v>
      </c>
      <c r="B380" s="331" t="s">
        <v>529</v>
      </c>
      <c r="C380" s="375">
        <f>'3_Сведения о ПСК'!E14</f>
        <v>0</v>
      </c>
    </row>
    <row r="381" spans="1:3" ht="15.75" customHeight="1" hidden="1" outlineLevel="1">
      <c r="A381" s="331" t="s">
        <v>5</v>
      </c>
      <c r="B381" s="331" t="s">
        <v>530</v>
      </c>
      <c r="C381" s="375" t="str">
        <f>'3_Сведения о ПСК'!E15</f>
        <v>Х</v>
      </c>
    </row>
    <row r="382" spans="1:3" ht="15.75" customHeight="1" hidden="1" outlineLevel="1">
      <c r="A382" s="331" t="s">
        <v>6</v>
      </c>
      <c r="B382" s="331" t="s">
        <v>531</v>
      </c>
      <c r="C382" s="375" t="str">
        <f>'3_Сведения о ПСК'!E16</f>
        <v>Х</v>
      </c>
    </row>
    <row r="383" spans="1:3" ht="15.75" customHeight="1" hidden="1" outlineLevel="1">
      <c r="A383" s="331" t="s">
        <v>65</v>
      </c>
      <c r="B383" s="331" t="s">
        <v>532</v>
      </c>
      <c r="C383" s="375">
        <f>'3_Сведения о ПСК'!E17</f>
        <v>0</v>
      </c>
    </row>
    <row r="384" spans="1:3" ht="15.75" customHeight="1" hidden="1" outlineLevel="1">
      <c r="A384" s="331" t="s">
        <v>66</v>
      </c>
      <c r="B384" s="331" t="s">
        <v>533</v>
      </c>
      <c r="C384" s="375">
        <f>'3_Сведения о ПСК'!E18</f>
        <v>0</v>
      </c>
    </row>
    <row r="385" spans="1:3" ht="15.75" customHeight="1" hidden="1" outlineLevel="1">
      <c r="A385" s="331" t="s">
        <v>534</v>
      </c>
      <c r="B385" s="331" t="s">
        <v>535</v>
      </c>
      <c r="C385" s="375" t="str">
        <f>'3_Сведения о ПСК'!E19</f>
        <v>Х</v>
      </c>
    </row>
    <row r="386" spans="1:3" ht="15.75" customHeight="1" hidden="1" outlineLevel="1">
      <c r="A386" s="331" t="s">
        <v>232</v>
      </c>
      <c r="B386" s="331" t="s">
        <v>532</v>
      </c>
      <c r="C386" s="375">
        <f>'3_Сведения о ПСК'!E20</f>
        <v>0</v>
      </c>
    </row>
    <row r="387" spans="1:3" ht="15.75" customHeight="1" hidden="1" outlineLevel="1">
      <c r="A387" s="331" t="s">
        <v>235</v>
      </c>
      <c r="B387" s="331" t="s">
        <v>533</v>
      </c>
      <c r="C387" s="375">
        <f>'3_Сведения о ПСК'!E21</f>
        <v>0</v>
      </c>
    </row>
    <row r="388" spans="1:3" ht="15.75" customHeight="1" hidden="1" outlineLevel="1">
      <c r="A388" s="331" t="s">
        <v>536</v>
      </c>
      <c r="B388" s="331" t="s">
        <v>537</v>
      </c>
      <c r="C388" s="375" t="str">
        <f>'3_Сведения о ПСК'!E22</f>
        <v>Х</v>
      </c>
    </row>
    <row r="389" spans="1:3" ht="15.75" customHeight="1" hidden="1" outlineLevel="1">
      <c r="A389" s="331" t="s">
        <v>244</v>
      </c>
      <c r="B389" s="331" t="s">
        <v>532</v>
      </c>
      <c r="C389" s="375">
        <f>'3_Сведения о ПСК'!E23</f>
        <v>0</v>
      </c>
    </row>
    <row r="390" spans="1:3" ht="15.75" customHeight="1" hidden="1" outlineLevel="1">
      <c r="A390" s="331" t="s">
        <v>245</v>
      </c>
      <c r="B390" s="331" t="s">
        <v>538</v>
      </c>
      <c r="C390" s="375">
        <f>'3_Сведения о ПСК'!E24</f>
        <v>0</v>
      </c>
    </row>
    <row r="391" spans="1:3" ht="15.75" customHeight="1" hidden="1" outlineLevel="1">
      <c r="A391" s="331" t="s">
        <v>246</v>
      </c>
      <c r="B391" s="331" t="s">
        <v>539</v>
      </c>
      <c r="C391" s="375">
        <f>'3_Сведения о ПСК'!E25</f>
        <v>0</v>
      </c>
    </row>
    <row r="392" spans="1:3" ht="15.75" customHeight="1" hidden="1" outlineLevel="1">
      <c r="A392" s="331" t="s">
        <v>540</v>
      </c>
      <c r="B392" s="331" t="s">
        <v>541</v>
      </c>
      <c r="C392" s="375" t="str">
        <f>'3_Сведения о ПСК'!E26</f>
        <v>Х</v>
      </c>
    </row>
    <row r="393" spans="1:3" ht="15.75" customHeight="1" hidden="1" outlineLevel="1">
      <c r="A393" s="331" t="s">
        <v>402</v>
      </c>
      <c r="B393" s="331" t="s">
        <v>532</v>
      </c>
      <c r="C393" s="375">
        <f>'3_Сведения о ПСК'!E27</f>
        <v>0</v>
      </c>
    </row>
    <row r="394" spans="1:3" ht="15.75" customHeight="1" hidden="1" outlineLevel="1">
      <c r="A394" s="331" t="s">
        <v>403</v>
      </c>
      <c r="B394" s="331" t="s">
        <v>542</v>
      </c>
      <c r="C394" s="375">
        <f>'3_Сведения о ПСК'!E28</f>
        <v>0</v>
      </c>
    </row>
    <row r="395" spans="1:3" ht="15.75" customHeight="1" hidden="1" outlineLevel="1">
      <c r="A395" s="331" t="s">
        <v>543</v>
      </c>
      <c r="B395" s="331" t="s">
        <v>544</v>
      </c>
      <c r="C395" s="375">
        <f>'3_Сведения о ПСК'!E29</f>
        <v>0</v>
      </c>
    </row>
    <row r="396" spans="1:3" ht="15.75" customHeight="1" hidden="1" outlineLevel="1">
      <c r="A396" s="331" t="s">
        <v>642</v>
      </c>
      <c r="B396" s="331" t="s">
        <v>539</v>
      </c>
      <c r="C396" s="375">
        <f>'3_Сведения о ПСК'!E30</f>
        <v>0</v>
      </c>
    </row>
    <row r="397" spans="1:3" ht="15.75" customHeight="1" hidden="1" outlineLevel="1">
      <c r="A397" s="331" t="s">
        <v>545</v>
      </c>
      <c r="B397" s="331" t="s">
        <v>546</v>
      </c>
      <c r="C397" s="375" t="str">
        <f>'3_Сведения о ПСК'!E31</f>
        <v>X</v>
      </c>
    </row>
    <row r="398" spans="1:3" ht="15.75" customHeight="1" hidden="1" outlineLevel="1">
      <c r="A398" s="331" t="s">
        <v>547</v>
      </c>
      <c r="B398" s="331" t="s">
        <v>532</v>
      </c>
      <c r="C398" s="375">
        <f>'3_Сведения о ПСК'!E32</f>
        <v>0</v>
      </c>
    </row>
    <row r="399" spans="1:3" ht="15.75" customHeight="1" hidden="1" outlineLevel="1">
      <c r="A399" s="331" t="s">
        <v>548</v>
      </c>
      <c r="B399" s="331" t="s">
        <v>542</v>
      </c>
      <c r="C399" s="375">
        <f>'3_Сведения о ПСК'!E33</f>
        <v>0</v>
      </c>
    </row>
    <row r="400" spans="1:3" ht="15.75" customHeight="1" hidden="1" outlineLevel="1">
      <c r="A400" s="331" t="s">
        <v>549</v>
      </c>
      <c r="B400" s="331" t="s">
        <v>544</v>
      </c>
      <c r="C400" s="375">
        <f>'3_Сведения о ПСК'!E34</f>
        <v>0</v>
      </c>
    </row>
    <row r="401" spans="1:3" ht="15.75" customHeight="1" hidden="1" outlineLevel="1">
      <c r="A401" s="331" t="s">
        <v>550</v>
      </c>
      <c r="B401" s="331" t="s">
        <v>775</v>
      </c>
      <c r="C401" s="375">
        <f>'3_Сведения о ПСК'!E35</f>
        <v>0</v>
      </c>
    </row>
    <row r="402" spans="1:3" ht="15.75" customHeight="1" hidden="1" outlineLevel="1">
      <c r="A402" s="331" t="s">
        <v>0</v>
      </c>
      <c r="B402" s="331" t="s">
        <v>525</v>
      </c>
      <c r="C402" s="375">
        <f>'3_Сведения о ПСК'!F11</f>
        <v>0</v>
      </c>
    </row>
    <row r="403" spans="1:3" ht="15.75" customHeight="1" hidden="1" outlineLevel="1">
      <c r="A403" s="331" t="s">
        <v>3</v>
      </c>
      <c r="B403" s="331" t="s">
        <v>526</v>
      </c>
      <c r="C403" s="375" t="str">
        <f>'3_Сведения о ПСК'!F12</f>
        <v>Х</v>
      </c>
    </row>
    <row r="404" spans="1:3" ht="15.75" customHeight="1" hidden="1" outlineLevel="1">
      <c r="A404" s="331" t="s">
        <v>4</v>
      </c>
      <c r="B404" s="331" t="s">
        <v>527</v>
      </c>
      <c r="C404" s="375">
        <f>'3_Сведения о ПСК'!F13</f>
        <v>0</v>
      </c>
    </row>
    <row r="405" spans="1:3" ht="15.75" customHeight="1" hidden="1" outlineLevel="1">
      <c r="A405" s="331" t="s">
        <v>528</v>
      </c>
      <c r="B405" s="331" t="s">
        <v>529</v>
      </c>
      <c r="C405" s="375">
        <f>'3_Сведения о ПСК'!F14</f>
        <v>0</v>
      </c>
    </row>
    <row r="406" spans="1:3" ht="15.75" customHeight="1" hidden="1" outlineLevel="1">
      <c r="A406" s="331" t="s">
        <v>5</v>
      </c>
      <c r="B406" s="331" t="s">
        <v>530</v>
      </c>
      <c r="C406" s="375" t="str">
        <f>'3_Сведения о ПСК'!F15</f>
        <v>Х</v>
      </c>
    </row>
    <row r="407" spans="1:3" ht="15.75" customHeight="1" hidden="1" outlineLevel="1">
      <c r="A407" s="331" t="s">
        <v>6</v>
      </c>
      <c r="B407" s="331" t="s">
        <v>531</v>
      </c>
      <c r="C407" s="375" t="str">
        <f>'3_Сведения о ПСК'!F16</f>
        <v>Х</v>
      </c>
    </row>
    <row r="408" spans="1:3" ht="15.75" customHeight="1" hidden="1" outlineLevel="1">
      <c r="A408" s="331" t="s">
        <v>65</v>
      </c>
      <c r="B408" s="331" t="s">
        <v>532</v>
      </c>
      <c r="C408" s="375">
        <f>'3_Сведения о ПСК'!F17</f>
        <v>0</v>
      </c>
    </row>
    <row r="409" spans="1:3" ht="15.75" customHeight="1" hidden="1" outlineLevel="1">
      <c r="A409" s="331" t="s">
        <v>66</v>
      </c>
      <c r="B409" s="331" t="s">
        <v>533</v>
      </c>
      <c r="C409" s="375">
        <f>'3_Сведения о ПСК'!F18</f>
        <v>0</v>
      </c>
    </row>
    <row r="410" spans="1:3" ht="15.75" customHeight="1" hidden="1" outlineLevel="1">
      <c r="A410" s="331" t="s">
        <v>534</v>
      </c>
      <c r="B410" s="331" t="s">
        <v>535</v>
      </c>
      <c r="C410" s="375" t="str">
        <f>'3_Сведения о ПСК'!F19</f>
        <v>Х</v>
      </c>
    </row>
    <row r="411" spans="1:3" ht="15.75" customHeight="1" hidden="1" outlineLevel="1">
      <c r="A411" s="331" t="s">
        <v>232</v>
      </c>
      <c r="B411" s="331" t="s">
        <v>532</v>
      </c>
      <c r="C411" s="375">
        <f>'3_Сведения о ПСК'!F20</f>
        <v>0</v>
      </c>
    </row>
    <row r="412" spans="1:3" ht="15.75" customHeight="1" hidden="1" outlineLevel="1">
      <c r="A412" s="331" t="s">
        <v>235</v>
      </c>
      <c r="B412" s="331" t="s">
        <v>533</v>
      </c>
      <c r="C412" s="375">
        <f>'3_Сведения о ПСК'!F21</f>
        <v>0</v>
      </c>
    </row>
    <row r="413" spans="1:3" ht="15.75" customHeight="1" hidden="1" outlineLevel="1">
      <c r="A413" s="331" t="s">
        <v>536</v>
      </c>
      <c r="B413" s="331" t="s">
        <v>537</v>
      </c>
      <c r="C413" s="375" t="str">
        <f>'3_Сведения о ПСК'!F22</f>
        <v>Х</v>
      </c>
    </row>
    <row r="414" spans="1:3" ht="15.75" customHeight="1" hidden="1" outlineLevel="1">
      <c r="A414" s="331" t="s">
        <v>244</v>
      </c>
      <c r="B414" s="331" t="s">
        <v>532</v>
      </c>
      <c r="C414" s="375">
        <f>'3_Сведения о ПСК'!F23</f>
        <v>0</v>
      </c>
    </row>
    <row r="415" spans="1:3" ht="15.75" customHeight="1" hidden="1" outlineLevel="1">
      <c r="A415" s="331" t="s">
        <v>245</v>
      </c>
      <c r="B415" s="331" t="s">
        <v>538</v>
      </c>
      <c r="C415" s="375">
        <f>'3_Сведения о ПСК'!F24</f>
        <v>0</v>
      </c>
    </row>
    <row r="416" spans="1:3" ht="15.75" customHeight="1" hidden="1" outlineLevel="1">
      <c r="A416" s="331" t="s">
        <v>246</v>
      </c>
      <c r="B416" s="331" t="s">
        <v>539</v>
      </c>
      <c r="C416" s="375">
        <f>'3_Сведения о ПСК'!F25</f>
        <v>0</v>
      </c>
    </row>
    <row r="417" spans="1:3" ht="15.75" customHeight="1" hidden="1" outlineLevel="1">
      <c r="A417" s="331" t="s">
        <v>540</v>
      </c>
      <c r="B417" s="331" t="s">
        <v>541</v>
      </c>
      <c r="C417" s="375" t="str">
        <f>'3_Сведения о ПСК'!F26</f>
        <v>Х</v>
      </c>
    </row>
    <row r="418" spans="1:3" ht="15.75" customHeight="1" hidden="1" outlineLevel="1">
      <c r="A418" s="331" t="s">
        <v>402</v>
      </c>
      <c r="B418" s="331" t="s">
        <v>532</v>
      </c>
      <c r="C418" s="375">
        <f>'3_Сведения о ПСК'!F27</f>
        <v>0</v>
      </c>
    </row>
    <row r="419" spans="1:3" ht="15.75" customHeight="1" hidden="1" outlineLevel="1">
      <c r="A419" s="331" t="s">
        <v>403</v>
      </c>
      <c r="B419" s="331" t="s">
        <v>542</v>
      </c>
      <c r="C419" s="375">
        <f>'3_Сведения о ПСК'!F28</f>
        <v>0</v>
      </c>
    </row>
    <row r="420" spans="1:3" ht="15.75" customHeight="1" hidden="1" outlineLevel="1">
      <c r="A420" s="331" t="s">
        <v>543</v>
      </c>
      <c r="B420" s="331" t="s">
        <v>544</v>
      </c>
      <c r="C420" s="375">
        <f>'3_Сведения о ПСК'!F29</f>
        <v>0</v>
      </c>
    </row>
    <row r="421" spans="1:3" ht="15.75" customHeight="1" hidden="1" outlineLevel="1">
      <c r="A421" s="374" t="s">
        <v>642</v>
      </c>
      <c r="B421" s="374" t="s">
        <v>539</v>
      </c>
      <c r="C421" s="375">
        <f>'3_Сведения о ПСК'!F30</f>
        <v>0</v>
      </c>
    </row>
    <row r="422" spans="1:3" ht="15.75" customHeight="1" hidden="1" outlineLevel="1">
      <c r="A422" s="374" t="s">
        <v>545</v>
      </c>
      <c r="B422" s="374" t="s">
        <v>546</v>
      </c>
      <c r="C422" s="375" t="str">
        <f>'3_Сведения о ПСК'!F31</f>
        <v>X</v>
      </c>
    </row>
    <row r="423" spans="1:3" ht="15.75" customHeight="1" hidden="1" outlineLevel="1">
      <c r="A423" s="374" t="s">
        <v>547</v>
      </c>
      <c r="B423" s="374" t="s">
        <v>532</v>
      </c>
      <c r="C423" s="375">
        <f>'3_Сведения о ПСК'!F32</f>
        <v>0</v>
      </c>
    </row>
    <row r="424" spans="1:3" ht="15.75" customHeight="1" hidden="1" outlineLevel="1">
      <c r="A424" s="374" t="s">
        <v>548</v>
      </c>
      <c r="B424" s="374" t="s">
        <v>542</v>
      </c>
      <c r="C424" s="375">
        <f>'3_Сведения о ПСК'!F33</f>
        <v>0</v>
      </c>
    </row>
    <row r="425" spans="1:3" ht="15.75" customHeight="1" hidden="1" outlineLevel="1">
      <c r="A425" s="374" t="s">
        <v>549</v>
      </c>
      <c r="B425" s="374" t="s">
        <v>544</v>
      </c>
      <c r="C425" s="375">
        <f>'3_Сведения о ПСК'!F34</f>
        <v>0</v>
      </c>
    </row>
    <row r="426" spans="1:3" ht="15.75" customHeight="1" hidden="1" outlineLevel="1">
      <c r="A426" s="374" t="s">
        <v>550</v>
      </c>
      <c r="B426" s="374" t="s">
        <v>775</v>
      </c>
      <c r="C426" s="375">
        <f>'3_Сведения о ПСК'!F35</f>
        <v>0</v>
      </c>
    </row>
    <row r="427" ht="15.75" customHeight="1" collapsed="1"/>
  </sheetData>
  <sheetProtection password="CE28" sheet="1" formatCells="0"/>
  <mergeCells count="13">
    <mergeCell ref="A7:B7"/>
    <mergeCell ref="A8:B8"/>
    <mergeCell ref="A11:A12"/>
    <mergeCell ref="B11:B12"/>
    <mergeCell ref="A196:A197"/>
    <mergeCell ref="B196:B197"/>
    <mergeCell ref="C11:C12"/>
    <mergeCell ref="D11:D12"/>
    <mergeCell ref="A118:A119"/>
    <mergeCell ref="B118:B119"/>
    <mergeCell ref="C118:C119"/>
    <mergeCell ref="A303:A304"/>
    <mergeCell ref="B303:B304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G38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1" width="7.140625" style="0" customWidth="1"/>
    <col min="2" max="2" width="5.7109375" style="0" customWidth="1"/>
    <col min="3" max="3" width="16.57421875" style="0" customWidth="1"/>
    <col min="4" max="4" width="42.140625" style="0" customWidth="1"/>
    <col min="5" max="5" width="12.57421875" style="0" customWidth="1"/>
    <col min="6" max="6" width="13.8515625" style="0" customWidth="1"/>
    <col min="7" max="7" width="3.140625" style="0" hidden="1" customWidth="1"/>
  </cols>
  <sheetData>
    <row r="1" spans="1:7" ht="10.5" customHeight="1">
      <c r="A1" s="448"/>
      <c r="B1" s="448"/>
      <c r="C1" s="448"/>
      <c r="D1" s="330"/>
      <c r="E1" s="330"/>
      <c r="F1" s="330"/>
      <c r="G1" s="330"/>
    </row>
    <row r="2" spans="1:7" ht="16.5" customHeight="1">
      <c r="A2" s="330"/>
      <c r="B2" s="330"/>
      <c r="C2" s="330"/>
      <c r="D2" s="330"/>
      <c r="E2" s="330"/>
      <c r="F2" s="330"/>
      <c r="G2" s="330"/>
    </row>
    <row r="3" spans="1:7" ht="13.5" customHeight="1">
      <c r="A3" s="447" t="s">
        <v>770</v>
      </c>
      <c r="B3" s="447"/>
      <c r="C3" s="447"/>
      <c r="D3" s="447"/>
      <c r="E3" s="447"/>
      <c r="F3" s="447"/>
      <c r="G3" s="447"/>
    </row>
    <row r="4" spans="1:7" ht="15" customHeight="1">
      <c r="A4" s="450"/>
      <c r="B4" s="450"/>
      <c r="C4" s="450"/>
      <c r="D4" s="450"/>
      <c r="E4" s="450"/>
      <c r="F4" s="450"/>
      <c r="G4" s="450"/>
    </row>
    <row r="5" spans="1:7" ht="14.25" customHeight="1">
      <c r="A5" s="447" t="s">
        <v>770</v>
      </c>
      <c r="B5" s="447"/>
      <c r="C5" s="447"/>
      <c r="D5" s="447"/>
      <c r="E5" s="447"/>
      <c r="F5" s="447"/>
      <c r="G5" s="447"/>
    </row>
    <row r="6" spans="1:7" ht="13.5" customHeight="1">
      <c r="A6" s="451">
        <f>'2_Финансовый отчёт'!C7</f>
        <v>0</v>
      </c>
      <c r="B6" s="451"/>
      <c r="C6" s="451"/>
      <c r="D6" s="451"/>
      <c r="E6" s="451"/>
      <c r="F6" s="451"/>
      <c r="G6" s="330"/>
    </row>
    <row r="7" spans="1:7" ht="13.5" customHeight="1">
      <c r="A7" s="452">
        <f>'2_Финансовый отчёт'!C8</f>
        <v>0</v>
      </c>
      <c r="B7" s="452"/>
      <c r="C7" s="452"/>
      <c r="D7" s="452"/>
      <c r="E7" s="452"/>
      <c r="F7" s="452"/>
      <c r="G7" s="330"/>
    </row>
    <row r="8" spans="1:7" ht="13.5" customHeight="1">
      <c r="A8" s="447" t="s">
        <v>771</v>
      </c>
      <c r="B8" s="447"/>
      <c r="C8" s="447"/>
      <c r="D8" s="447"/>
      <c r="E8" s="447"/>
      <c r="F8" s="447"/>
      <c r="G8" s="447"/>
    </row>
    <row r="9" spans="1:7" ht="14.25" customHeight="1">
      <c r="A9" s="447" t="s">
        <v>770</v>
      </c>
      <c r="B9" s="447"/>
      <c r="C9" s="447"/>
      <c r="D9" s="447"/>
      <c r="E9" s="447"/>
      <c r="F9" s="447"/>
      <c r="G9" s="447"/>
    </row>
    <row r="10" spans="1:7" ht="123.75" customHeight="1">
      <c r="A10" s="379" t="s">
        <v>523</v>
      </c>
      <c r="B10" s="449" t="s">
        <v>524</v>
      </c>
      <c r="C10" s="449"/>
      <c r="D10" s="449"/>
      <c r="E10" s="379" t="s">
        <v>772</v>
      </c>
      <c r="F10" s="379" t="s">
        <v>773</v>
      </c>
      <c r="G10" s="330"/>
    </row>
    <row r="11" spans="1:7" ht="13.5" customHeight="1">
      <c r="A11" s="331" t="s">
        <v>0</v>
      </c>
      <c r="B11" s="446" t="s">
        <v>525</v>
      </c>
      <c r="C11" s="446"/>
      <c r="D11" s="446"/>
      <c r="E11" s="332">
        <v>0</v>
      </c>
      <c r="F11" s="332">
        <v>0</v>
      </c>
      <c r="G11" s="330"/>
    </row>
    <row r="12" spans="1:7" ht="14.25" customHeight="1">
      <c r="A12" s="331" t="s">
        <v>3</v>
      </c>
      <c r="B12" s="446" t="s">
        <v>526</v>
      </c>
      <c r="C12" s="446"/>
      <c r="D12" s="446"/>
      <c r="E12" s="333" t="s">
        <v>731</v>
      </c>
      <c r="F12" s="333" t="s">
        <v>731</v>
      </c>
      <c r="G12" s="330"/>
    </row>
    <row r="13" spans="1:7" ht="13.5" customHeight="1">
      <c r="A13" s="331" t="s">
        <v>4</v>
      </c>
      <c r="B13" s="446" t="s">
        <v>527</v>
      </c>
      <c r="C13" s="446"/>
      <c r="D13" s="446"/>
      <c r="E13" s="332">
        <v>0</v>
      </c>
      <c r="F13" s="332">
        <v>0</v>
      </c>
      <c r="G13" s="330"/>
    </row>
    <row r="14" spans="1:7" ht="13.5" customHeight="1">
      <c r="A14" s="331" t="s">
        <v>528</v>
      </c>
      <c r="B14" s="446" t="s">
        <v>529</v>
      </c>
      <c r="C14" s="446"/>
      <c r="D14" s="446"/>
      <c r="E14" s="332">
        <v>0</v>
      </c>
      <c r="F14" s="332">
        <v>0</v>
      </c>
      <c r="G14" s="330"/>
    </row>
    <row r="15" spans="1:7" ht="13.5" customHeight="1">
      <c r="A15" s="331" t="s">
        <v>5</v>
      </c>
      <c r="B15" s="446" t="s">
        <v>530</v>
      </c>
      <c r="C15" s="446"/>
      <c r="D15" s="446"/>
      <c r="E15" s="333" t="s">
        <v>731</v>
      </c>
      <c r="F15" s="333" t="s">
        <v>731</v>
      </c>
      <c r="G15" s="330"/>
    </row>
    <row r="16" spans="1:7" ht="13.5" customHeight="1">
      <c r="A16" s="331" t="s">
        <v>6</v>
      </c>
      <c r="B16" s="446" t="s">
        <v>531</v>
      </c>
      <c r="C16" s="446"/>
      <c r="D16" s="446"/>
      <c r="E16" s="333" t="s">
        <v>731</v>
      </c>
      <c r="F16" s="333" t="s">
        <v>731</v>
      </c>
      <c r="G16" s="330"/>
    </row>
    <row r="17" spans="1:7" ht="13.5" customHeight="1">
      <c r="A17" s="331" t="s">
        <v>65</v>
      </c>
      <c r="B17" s="446" t="s">
        <v>532</v>
      </c>
      <c r="C17" s="446"/>
      <c r="D17" s="446"/>
      <c r="E17" s="332">
        <v>0</v>
      </c>
      <c r="F17" s="332">
        <v>0</v>
      </c>
      <c r="G17" s="330"/>
    </row>
    <row r="18" spans="1:7" ht="13.5" customHeight="1">
      <c r="A18" s="331" t="s">
        <v>66</v>
      </c>
      <c r="B18" s="446" t="s">
        <v>533</v>
      </c>
      <c r="C18" s="446"/>
      <c r="D18" s="446"/>
      <c r="E18" s="332">
        <v>0</v>
      </c>
      <c r="F18" s="332">
        <v>0</v>
      </c>
      <c r="G18" s="330"/>
    </row>
    <row r="19" spans="1:7" ht="13.5" customHeight="1">
      <c r="A19" s="331" t="s">
        <v>534</v>
      </c>
      <c r="B19" s="446" t="s">
        <v>535</v>
      </c>
      <c r="C19" s="446"/>
      <c r="D19" s="446"/>
      <c r="E19" s="333" t="s">
        <v>731</v>
      </c>
      <c r="F19" s="333" t="s">
        <v>731</v>
      </c>
      <c r="G19" s="330"/>
    </row>
    <row r="20" spans="1:7" ht="13.5" customHeight="1">
      <c r="A20" s="331" t="s">
        <v>232</v>
      </c>
      <c r="B20" s="446" t="s">
        <v>532</v>
      </c>
      <c r="C20" s="446"/>
      <c r="D20" s="446"/>
      <c r="E20" s="332">
        <v>0</v>
      </c>
      <c r="F20" s="332">
        <v>0</v>
      </c>
      <c r="G20" s="330"/>
    </row>
    <row r="21" spans="1:7" ht="13.5" customHeight="1">
      <c r="A21" s="331" t="s">
        <v>235</v>
      </c>
      <c r="B21" s="446" t="s">
        <v>533</v>
      </c>
      <c r="C21" s="446"/>
      <c r="D21" s="446"/>
      <c r="E21" s="332">
        <v>0</v>
      </c>
      <c r="F21" s="332">
        <v>0</v>
      </c>
      <c r="G21" s="330"/>
    </row>
    <row r="22" spans="1:7" ht="13.5" customHeight="1">
      <c r="A22" s="331" t="s">
        <v>536</v>
      </c>
      <c r="B22" s="446" t="s">
        <v>537</v>
      </c>
      <c r="C22" s="446"/>
      <c r="D22" s="446"/>
      <c r="E22" s="333" t="s">
        <v>731</v>
      </c>
      <c r="F22" s="333" t="s">
        <v>731</v>
      </c>
      <c r="G22" s="330"/>
    </row>
    <row r="23" spans="1:7" ht="13.5" customHeight="1">
      <c r="A23" s="331" t="s">
        <v>244</v>
      </c>
      <c r="B23" s="446" t="s">
        <v>532</v>
      </c>
      <c r="C23" s="446"/>
      <c r="D23" s="446"/>
      <c r="E23" s="332">
        <v>0</v>
      </c>
      <c r="F23" s="332">
        <v>0</v>
      </c>
      <c r="G23" s="330"/>
    </row>
    <row r="24" spans="1:7" ht="13.5" customHeight="1">
      <c r="A24" s="331" t="s">
        <v>245</v>
      </c>
      <c r="B24" s="446" t="s">
        <v>538</v>
      </c>
      <c r="C24" s="446"/>
      <c r="D24" s="446"/>
      <c r="E24" s="332">
        <v>0</v>
      </c>
      <c r="F24" s="332">
        <v>0</v>
      </c>
      <c r="G24" s="330"/>
    </row>
    <row r="25" spans="1:7" ht="14.25" customHeight="1">
      <c r="A25" s="331" t="s">
        <v>246</v>
      </c>
      <c r="B25" s="446" t="s">
        <v>539</v>
      </c>
      <c r="C25" s="446"/>
      <c r="D25" s="446"/>
      <c r="E25" s="332">
        <v>0</v>
      </c>
      <c r="F25" s="332">
        <v>0</v>
      </c>
      <c r="G25" s="330"/>
    </row>
    <row r="26" spans="1:7" ht="13.5" customHeight="1">
      <c r="A26" s="331" t="s">
        <v>540</v>
      </c>
      <c r="B26" s="446" t="s">
        <v>541</v>
      </c>
      <c r="C26" s="446"/>
      <c r="D26" s="446"/>
      <c r="E26" s="333" t="s">
        <v>731</v>
      </c>
      <c r="F26" s="333" t="s">
        <v>731</v>
      </c>
      <c r="G26" s="330"/>
    </row>
    <row r="27" spans="1:7" ht="13.5" customHeight="1">
      <c r="A27" s="331" t="s">
        <v>402</v>
      </c>
      <c r="B27" s="446" t="s">
        <v>532</v>
      </c>
      <c r="C27" s="446"/>
      <c r="D27" s="446"/>
      <c r="E27" s="332">
        <v>0</v>
      </c>
      <c r="F27" s="332">
        <v>0</v>
      </c>
      <c r="G27" s="330"/>
    </row>
    <row r="28" spans="1:7" ht="13.5" customHeight="1">
      <c r="A28" s="331" t="s">
        <v>403</v>
      </c>
      <c r="B28" s="446" t="s">
        <v>542</v>
      </c>
      <c r="C28" s="446"/>
      <c r="D28" s="446"/>
      <c r="E28" s="332">
        <v>0</v>
      </c>
      <c r="F28" s="332">
        <v>0</v>
      </c>
      <c r="G28" s="330"/>
    </row>
    <row r="29" spans="1:7" ht="13.5" customHeight="1">
      <c r="A29" s="331" t="s">
        <v>543</v>
      </c>
      <c r="B29" s="446" t="s">
        <v>544</v>
      </c>
      <c r="C29" s="446"/>
      <c r="D29" s="446"/>
      <c r="E29" s="332">
        <v>0</v>
      </c>
      <c r="F29" s="332">
        <v>0</v>
      </c>
      <c r="G29" s="330"/>
    </row>
    <row r="30" spans="1:7" ht="13.5" customHeight="1">
      <c r="A30" s="331" t="s">
        <v>642</v>
      </c>
      <c r="B30" s="446" t="s">
        <v>539</v>
      </c>
      <c r="C30" s="446"/>
      <c r="D30" s="446"/>
      <c r="E30" s="332">
        <v>0</v>
      </c>
      <c r="F30" s="332">
        <v>0</v>
      </c>
      <c r="G30" s="330"/>
    </row>
    <row r="31" spans="1:7" ht="13.5" customHeight="1">
      <c r="A31" s="331" t="s">
        <v>545</v>
      </c>
      <c r="B31" s="446" t="s">
        <v>546</v>
      </c>
      <c r="C31" s="446"/>
      <c r="D31" s="446"/>
      <c r="E31" s="333" t="s">
        <v>774</v>
      </c>
      <c r="F31" s="333" t="s">
        <v>774</v>
      </c>
      <c r="G31" s="330"/>
    </row>
    <row r="32" spans="1:7" ht="13.5" customHeight="1">
      <c r="A32" s="331" t="s">
        <v>547</v>
      </c>
      <c r="B32" s="446" t="s">
        <v>532</v>
      </c>
      <c r="C32" s="446"/>
      <c r="D32" s="446"/>
      <c r="E32" s="332">
        <v>0</v>
      </c>
      <c r="F32" s="332">
        <v>0</v>
      </c>
      <c r="G32" s="330"/>
    </row>
    <row r="33" spans="1:7" ht="13.5" customHeight="1">
      <c r="A33" s="331" t="s">
        <v>548</v>
      </c>
      <c r="B33" s="446" t="s">
        <v>542</v>
      </c>
      <c r="C33" s="446"/>
      <c r="D33" s="446"/>
      <c r="E33" s="332">
        <v>0</v>
      </c>
      <c r="F33" s="332">
        <v>0</v>
      </c>
      <c r="G33" s="330"/>
    </row>
    <row r="34" spans="1:7" ht="13.5" customHeight="1">
      <c r="A34" s="331" t="s">
        <v>549</v>
      </c>
      <c r="B34" s="446" t="s">
        <v>544</v>
      </c>
      <c r="C34" s="446"/>
      <c r="D34" s="446"/>
      <c r="E34" s="332">
        <v>0</v>
      </c>
      <c r="F34" s="332">
        <v>0</v>
      </c>
      <c r="G34" s="330"/>
    </row>
    <row r="35" spans="1:7" ht="13.5" customHeight="1">
      <c r="A35" s="331" t="s">
        <v>550</v>
      </c>
      <c r="B35" s="446" t="s">
        <v>775</v>
      </c>
      <c r="C35" s="446"/>
      <c r="D35" s="446"/>
      <c r="E35" s="332">
        <v>0</v>
      </c>
      <c r="F35" s="332">
        <v>0</v>
      </c>
      <c r="G35" s="330"/>
    </row>
    <row r="36" spans="1:7" ht="14.25" customHeight="1">
      <c r="A36" s="447" t="s">
        <v>770</v>
      </c>
      <c r="B36" s="447"/>
      <c r="C36" s="447"/>
      <c r="D36" s="447"/>
      <c r="E36" s="447"/>
      <c r="F36" s="447"/>
      <c r="G36" s="447"/>
    </row>
    <row r="37" spans="1:7" ht="47.25" customHeight="1">
      <c r="A37" s="330"/>
      <c r="B37" s="330"/>
      <c r="C37" s="330"/>
      <c r="D37" s="330"/>
      <c r="E37" s="330"/>
      <c r="F37" s="330"/>
      <c r="G37" s="330"/>
    </row>
    <row r="38" spans="1:7" ht="10.5" customHeight="1">
      <c r="A38" s="448"/>
      <c r="B38" s="448"/>
      <c r="C38" s="330"/>
      <c r="D38" s="330"/>
      <c r="E38" s="330"/>
      <c r="F38" s="330"/>
      <c r="G38" s="330"/>
    </row>
  </sheetData>
  <sheetProtection password="CE28" sheet="1"/>
  <mergeCells count="36">
    <mergeCell ref="A1:C1"/>
    <mergeCell ref="A3:G3"/>
    <mergeCell ref="A4:G4"/>
    <mergeCell ref="A5:G5"/>
    <mergeCell ref="A6:F6"/>
    <mergeCell ref="A7:F7"/>
    <mergeCell ref="A8:G8"/>
    <mergeCell ref="A9:G9"/>
    <mergeCell ref="B10:D10"/>
    <mergeCell ref="B11:D11"/>
    <mergeCell ref="B12:D12"/>
    <mergeCell ref="B13:D13"/>
    <mergeCell ref="B25:D25"/>
    <mergeCell ref="B14:D14"/>
    <mergeCell ref="B15:D15"/>
    <mergeCell ref="B16:D16"/>
    <mergeCell ref="B17:D17"/>
    <mergeCell ref="B18:D18"/>
    <mergeCell ref="B19:D19"/>
    <mergeCell ref="A38:B38"/>
    <mergeCell ref="B31:D31"/>
    <mergeCell ref="B32:D32"/>
    <mergeCell ref="B33:D33"/>
    <mergeCell ref="B34:D34"/>
    <mergeCell ref="B20:D20"/>
    <mergeCell ref="B21:D21"/>
    <mergeCell ref="B22:D22"/>
    <mergeCell ref="B23:D23"/>
    <mergeCell ref="B24:D24"/>
    <mergeCell ref="B35:D35"/>
    <mergeCell ref="A36:G36"/>
    <mergeCell ref="B26:D26"/>
    <mergeCell ref="B27:D27"/>
    <mergeCell ref="B28:D28"/>
    <mergeCell ref="B29:D29"/>
    <mergeCell ref="B30:D3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14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19.140625" style="0" customWidth="1"/>
    <col min="3" max="3" width="16.421875" style="0" customWidth="1"/>
    <col min="4" max="4" width="13.57421875" style="0" customWidth="1"/>
    <col min="5" max="5" width="15.57421875" style="0" customWidth="1"/>
    <col min="6" max="6" width="16.421875" style="0" customWidth="1"/>
    <col min="7" max="7" width="15.421875" style="0" customWidth="1"/>
    <col min="8" max="8" width="20.421875" style="0" customWidth="1"/>
  </cols>
  <sheetData>
    <row r="1" spans="1:8" ht="15">
      <c r="A1" s="453" t="s">
        <v>551</v>
      </c>
      <c r="B1" s="453"/>
      <c r="C1" s="453"/>
      <c r="D1" s="453"/>
      <c r="E1" s="453"/>
      <c r="F1" s="453"/>
      <c r="G1" s="453"/>
      <c r="H1" s="453"/>
    </row>
    <row r="3" spans="1:8" ht="64.5" customHeight="1">
      <c r="A3" s="454" t="s">
        <v>523</v>
      </c>
      <c r="B3" s="454" t="s">
        <v>552</v>
      </c>
      <c r="C3" s="454" t="s">
        <v>553</v>
      </c>
      <c r="D3" s="454"/>
      <c r="E3" s="454" t="s">
        <v>554</v>
      </c>
      <c r="F3" s="454"/>
      <c r="G3" s="454" t="s">
        <v>555</v>
      </c>
      <c r="H3" s="454"/>
    </row>
    <row r="4" spans="1:8" ht="76.5">
      <c r="A4" s="454"/>
      <c r="B4" s="454"/>
      <c r="C4" s="238" t="s">
        <v>556</v>
      </c>
      <c r="D4" s="238" t="s">
        <v>557</v>
      </c>
      <c r="E4" s="238" t="s">
        <v>556</v>
      </c>
      <c r="F4" s="238" t="s">
        <v>557</v>
      </c>
      <c r="G4" s="238" t="s">
        <v>556</v>
      </c>
      <c r="H4" s="238" t="s">
        <v>557</v>
      </c>
    </row>
    <row r="5" spans="1:8" ht="38.25">
      <c r="A5" s="238">
        <v>1</v>
      </c>
      <c r="B5" s="239" t="s">
        <v>558</v>
      </c>
      <c r="C5" s="376"/>
      <c r="D5" s="245"/>
      <c r="E5" s="245"/>
      <c r="F5" s="245"/>
      <c r="G5" s="245"/>
      <c r="H5" s="245"/>
    </row>
    <row r="6" spans="1:8" ht="76.5">
      <c r="A6" s="238">
        <v>2</v>
      </c>
      <c r="B6" s="239" t="s">
        <v>559</v>
      </c>
      <c r="C6" s="245"/>
      <c r="D6" s="245"/>
      <c r="E6" s="245"/>
      <c r="F6" s="245"/>
      <c r="G6" s="245"/>
      <c r="H6" s="245"/>
    </row>
    <row r="7" spans="1:8" ht="76.5">
      <c r="A7" s="238">
        <v>3</v>
      </c>
      <c r="B7" s="239" t="s">
        <v>560</v>
      </c>
      <c r="C7" s="245"/>
      <c r="D7" s="245"/>
      <c r="E7" s="245"/>
      <c r="F7" s="245"/>
      <c r="G7" s="245"/>
      <c r="H7" s="245"/>
    </row>
    <row r="8" spans="1:8" ht="76.5">
      <c r="A8" s="238">
        <v>4</v>
      </c>
      <c r="B8" s="239" t="s">
        <v>561</v>
      </c>
      <c r="C8" s="245"/>
      <c r="D8" s="245"/>
      <c r="E8" s="245"/>
      <c r="F8" s="245"/>
      <c r="G8" s="245"/>
      <c r="H8" s="245"/>
    </row>
    <row r="9" spans="1:8" ht="76.5">
      <c r="A9" s="238">
        <v>5</v>
      </c>
      <c r="B9" s="239" t="s">
        <v>562</v>
      </c>
      <c r="C9" s="245"/>
      <c r="D9" s="245"/>
      <c r="E9" s="245"/>
      <c r="F9" s="245"/>
      <c r="G9" s="245"/>
      <c r="H9" s="245"/>
    </row>
    <row r="10" spans="1:8" ht="76.5">
      <c r="A10" s="238">
        <v>6</v>
      </c>
      <c r="B10" s="239" t="s">
        <v>563</v>
      </c>
      <c r="C10" s="245"/>
      <c r="D10" s="245"/>
      <c r="E10" s="245"/>
      <c r="F10" s="245"/>
      <c r="G10" s="245"/>
      <c r="H10" s="245"/>
    </row>
    <row r="11" spans="1:8" ht="76.5">
      <c r="A11" s="238">
        <v>7</v>
      </c>
      <c r="B11" s="239" t="s">
        <v>564</v>
      </c>
      <c r="C11" s="245"/>
      <c r="D11" s="245"/>
      <c r="E11" s="245"/>
      <c r="F11" s="245"/>
      <c r="G11" s="245"/>
      <c r="H11" s="245"/>
    </row>
    <row r="12" spans="1:8" ht="76.5">
      <c r="A12" s="238">
        <v>8</v>
      </c>
      <c r="B12" s="239" t="s">
        <v>565</v>
      </c>
      <c r="C12" s="245"/>
      <c r="D12" s="245"/>
      <c r="E12" s="245"/>
      <c r="F12" s="245"/>
      <c r="G12" s="245"/>
      <c r="H12" s="245"/>
    </row>
    <row r="13" spans="1:8" ht="76.5">
      <c r="A13" s="238">
        <v>9</v>
      </c>
      <c r="B13" s="239" t="s">
        <v>566</v>
      </c>
      <c r="C13" s="245"/>
      <c r="D13" s="245"/>
      <c r="E13" s="245"/>
      <c r="F13" s="245"/>
      <c r="G13" s="376"/>
      <c r="H13" s="245"/>
    </row>
    <row r="14" spans="2:4" ht="15">
      <c r="B14" t="s">
        <v>734</v>
      </c>
      <c r="C14">
        <f>SUM(C5:H13)</f>
        <v>0</v>
      </c>
      <c r="D14">
        <f>C5*0%+C6*1.5%+C7*7%+C8*15%+C9*30%+C10*45%+C11*60%+C12*75%+C13*100%+D5*0%+D6*3%+D7*10%+D8*20%+D9*40%+D10*50%+D11*65%+D12*80%+D13*100%+E5*0%+E6*1.5%+E7*7%+E8*15%+E9*35%+E10*55%+E11*75%+E12*95%+E13*100%+F5*0%+F6*3%+F7*10%+F8*20%+F9*45%+F10*70%+F11*90%+F12*100%+F13*100%+G5*2%+G6*5%+G7*20%+G8*40%+G9*60%+G10*80%+G11*95%+G12*100%+G13*100%+H5*5%+H6*10%+H7*30%+H8*50%+H9*70%+H10*90%+H11*100%+H12*100%+H13*100%</f>
        <v>0</v>
      </c>
    </row>
  </sheetData>
  <sheetProtection password="CE28" sheet="1"/>
  <mergeCells count="6">
    <mergeCell ref="A1:H1"/>
    <mergeCell ref="A3:A4"/>
    <mergeCell ref="B3:B4"/>
    <mergeCell ref="C3:D3"/>
    <mergeCell ref="E3:F3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9"/>
  <sheetViews>
    <sheetView zoomScale="85" zoomScaleNormal="85" zoomScaleSheetLayoutView="50" workbookViewId="0" topLeftCell="A6">
      <selection activeCell="A8" sqref="A8:B8"/>
    </sheetView>
  </sheetViews>
  <sheetFormatPr defaultColWidth="8.7109375" defaultRowHeight="15.75" customHeight="1" outlineLevelRow="1"/>
  <cols>
    <col min="1" max="1" width="14.140625" style="6" customWidth="1"/>
    <col min="2" max="2" width="19.57421875" style="6" customWidth="1"/>
    <col min="3" max="3" width="59.421875" style="6" customWidth="1"/>
    <col min="4" max="4" width="20.8515625" style="6" customWidth="1"/>
    <col min="5" max="5" width="17.421875" style="6" customWidth="1"/>
    <col min="6" max="6" width="16.57421875" style="6" customWidth="1"/>
    <col min="7" max="7" width="17.140625" style="6" customWidth="1"/>
    <col min="8" max="8" width="19.7109375" style="6" customWidth="1"/>
    <col min="9" max="9" width="14.421875" style="6" customWidth="1"/>
    <col min="10" max="16384" width="8.7109375" style="6" customWidth="1"/>
  </cols>
  <sheetData>
    <row r="1" ht="15.75" customHeight="1" hidden="1" outlineLevel="1">
      <c r="D1" s="37"/>
    </row>
    <row r="2" ht="23.25" customHeight="1" hidden="1" outlineLevel="1">
      <c r="D2" s="310"/>
    </row>
    <row r="3" ht="9" customHeight="1" hidden="1" outlineLevel="1">
      <c r="D3" s="11"/>
    </row>
    <row r="4" ht="9" customHeight="1" hidden="1" outlineLevel="1">
      <c r="D4" s="11"/>
    </row>
    <row r="5" ht="15.75" customHeight="1" hidden="1" outlineLevel="1">
      <c r="D5" s="37"/>
    </row>
    <row r="6" spans="1:4" ht="43.5" customHeight="1" collapsed="1">
      <c r="A6" s="471" t="s">
        <v>452</v>
      </c>
      <c r="B6" s="471"/>
      <c r="C6" s="471"/>
      <c r="D6" s="471"/>
    </row>
    <row r="7" spans="1:4" ht="15.75" customHeight="1">
      <c r="A7" s="443" t="s">
        <v>131</v>
      </c>
      <c r="B7" s="443"/>
      <c r="C7" s="472">
        <f>'1_Инф. карта'!C15:F15</f>
        <v>0</v>
      </c>
      <c r="D7" s="472"/>
    </row>
    <row r="8" spans="1:4" ht="15.75" customHeight="1">
      <c r="A8" s="443" t="s">
        <v>132</v>
      </c>
      <c r="B8" s="443"/>
      <c r="C8" s="38">
        <f>'1_Инф. карта'!C17:F17</f>
        <v>0</v>
      </c>
      <c r="D8" s="9"/>
    </row>
    <row r="9" spans="1:6" ht="15.75" customHeight="1">
      <c r="A9" s="41"/>
      <c r="B9" s="41"/>
      <c r="C9" s="42"/>
      <c r="D9" s="316"/>
      <c r="E9" s="40"/>
      <c r="F9" s="40"/>
    </row>
    <row r="10" spans="1:5" ht="15.75" customHeight="1">
      <c r="A10" s="43"/>
      <c r="B10" s="40"/>
      <c r="C10" s="40"/>
      <c r="D10" s="40"/>
      <c r="E10" s="40"/>
    </row>
    <row r="11" spans="1:9" ht="15.75" customHeight="1" thickBot="1">
      <c r="A11" s="317"/>
      <c r="B11" s="317"/>
      <c r="C11" s="317"/>
      <c r="D11" s="318"/>
      <c r="E11" s="319"/>
      <c r="F11" s="482" t="s">
        <v>769</v>
      </c>
      <c r="G11" s="483"/>
      <c r="H11" s="483"/>
      <c r="I11" s="483"/>
    </row>
    <row r="12" spans="1:9" ht="48" customHeight="1" thickBot="1">
      <c r="A12" s="326" t="s">
        <v>439</v>
      </c>
      <c r="B12" s="327" t="s">
        <v>135</v>
      </c>
      <c r="C12" s="328" t="s">
        <v>436</v>
      </c>
      <c r="D12" s="320" t="s">
        <v>768</v>
      </c>
      <c r="E12" s="329" t="s">
        <v>767</v>
      </c>
      <c r="F12" s="340" t="s">
        <v>816</v>
      </c>
      <c r="G12" s="340" t="s">
        <v>819</v>
      </c>
      <c r="H12" s="340" t="s">
        <v>817</v>
      </c>
      <c r="I12" s="340" t="s">
        <v>820</v>
      </c>
    </row>
    <row r="13" spans="1:9" ht="27.75" customHeight="1">
      <c r="A13" s="457" t="s">
        <v>753</v>
      </c>
      <c r="B13" s="44" t="s">
        <v>438</v>
      </c>
      <c r="C13" s="45" t="s">
        <v>437</v>
      </c>
      <c r="D13" s="473" t="e">
        <f>'2_Финансовый отчёт'!D59/'2_Финансовый отчёт'!D65</f>
        <v>#DIV/0!</v>
      </c>
      <c r="E13" s="461" t="s">
        <v>784</v>
      </c>
      <c r="F13" s="481" t="s">
        <v>936</v>
      </c>
      <c r="G13" s="481" t="s">
        <v>937</v>
      </c>
      <c r="H13" s="481" t="s">
        <v>938</v>
      </c>
      <c r="I13" s="481" t="s">
        <v>818</v>
      </c>
    </row>
    <row r="14" spans="1:9" ht="27.75" customHeight="1" thickBot="1">
      <c r="A14" s="458"/>
      <c r="B14" s="46" t="s">
        <v>440</v>
      </c>
      <c r="C14" s="47" t="s">
        <v>754</v>
      </c>
      <c r="D14" s="474"/>
      <c r="E14" s="462"/>
      <c r="F14" s="456"/>
      <c r="G14" s="456"/>
      <c r="H14" s="456"/>
      <c r="I14" s="456"/>
    </row>
    <row r="15" spans="1:9" ht="36">
      <c r="A15" s="457" t="s">
        <v>755</v>
      </c>
      <c r="B15" s="44" t="s">
        <v>792</v>
      </c>
      <c r="C15" s="45" t="s">
        <v>756</v>
      </c>
      <c r="D15" s="459" t="e">
        <f>'2_Финансовый отчёт'!D149/'2_Финансовый отчёт'!D65</f>
        <v>#DIV/0!</v>
      </c>
      <c r="E15" s="461" t="s">
        <v>785</v>
      </c>
      <c r="F15" s="455" t="s">
        <v>929</v>
      </c>
      <c r="G15" s="455" t="s">
        <v>930</v>
      </c>
      <c r="H15" s="455" t="s">
        <v>931</v>
      </c>
      <c r="I15" s="455" t="s">
        <v>932</v>
      </c>
    </row>
    <row r="16" spans="1:9" ht="27.75" customHeight="1" thickBot="1">
      <c r="A16" s="458"/>
      <c r="B16" s="46" t="s">
        <v>440</v>
      </c>
      <c r="C16" s="47" t="s">
        <v>757</v>
      </c>
      <c r="D16" s="460"/>
      <c r="E16" s="462"/>
      <c r="F16" s="456"/>
      <c r="G16" s="456"/>
      <c r="H16" s="456"/>
      <c r="I16" s="456"/>
    </row>
    <row r="17" spans="1:9" ht="36">
      <c r="A17" s="457" t="s">
        <v>758</v>
      </c>
      <c r="B17" s="44" t="s">
        <v>793</v>
      </c>
      <c r="C17" s="45" t="s">
        <v>759</v>
      </c>
      <c r="D17" s="459" t="e">
        <f>'2_Финансовый отчёт'!D150/'2_Финансовый отчёт'!D65</f>
        <v>#DIV/0!</v>
      </c>
      <c r="E17" s="461" t="s">
        <v>785</v>
      </c>
      <c r="F17" s="455" t="s">
        <v>929</v>
      </c>
      <c r="G17" s="455" t="s">
        <v>930</v>
      </c>
      <c r="H17" s="455" t="s">
        <v>931</v>
      </c>
      <c r="I17" s="455" t="s">
        <v>932</v>
      </c>
    </row>
    <row r="18" spans="1:9" ht="27.75" customHeight="1" thickBot="1">
      <c r="A18" s="458"/>
      <c r="B18" s="46" t="s">
        <v>440</v>
      </c>
      <c r="C18" s="47" t="s">
        <v>757</v>
      </c>
      <c r="D18" s="460"/>
      <c r="E18" s="462"/>
      <c r="F18" s="456"/>
      <c r="G18" s="456"/>
      <c r="H18" s="456"/>
      <c r="I18" s="456"/>
    </row>
    <row r="19" spans="1:9" ht="36">
      <c r="A19" s="457" t="s">
        <v>760</v>
      </c>
      <c r="B19" s="44" t="s">
        <v>794</v>
      </c>
      <c r="C19" s="45" t="s">
        <v>904</v>
      </c>
      <c r="D19" s="459" t="e">
        <f>'2_Финансовый отчёт'!D169/'2_Финансовый отчёт'!D14</f>
        <v>#DIV/0!</v>
      </c>
      <c r="E19" s="461" t="s">
        <v>786</v>
      </c>
      <c r="F19" s="455" t="s">
        <v>933</v>
      </c>
      <c r="G19" s="455" t="s">
        <v>929</v>
      </c>
      <c r="H19" s="455" t="s">
        <v>934</v>
      </c>
      <c r="I19" s="455" t="s">
        <v>935</v>
      </c>
    </row>
    <row r="20" spans="1:9" ht="12.75" thickBot="1">
      <c r="A20" s="458"/>
      <c r="B20" s="46" t="s">
        <v>901</v>
      </c>
      <c r="C20" s="47" t="s">
        <v>390</v>
      </c>
      <c r="D20" s="460"/>
      <c r="E20" s="462"/>
      <c r="F20" s="456"/>
      <c r="G20" s="456"/>
      <c r="H20" s="456"/>
      <c r="I20" s="456"/>
    </row>
    <row r="21" spans="1:9" ht="36">
      <c r="A21" s="457" t="s">
        <v>761</v>
      </c>
      <c r="B21" s="44" t="s">
        <v>797</v>
      </c>
      <c r="C21" s="45" t="s">
        <v>762</v>
      </c>
      <c r="D21" s="459" t="e">
        <f>'2_Финансовый отчёт'!D170/'2_Финансовый отчёт'!D14</f>
        <v>#DIV/0!</v>
      </c>
      <c r="E21" s="461" t="s">
        <v>786</v>
      </c>
      <c r="F21" s="455" t="s">
        <v>933</v>
      </c>
      <c r="G21" s="455" t="s">
        <v>929</v>
      </c>
      <c r="H21" s="455" t="s">
        <v>934</v>
      </c>
      <c r="I21" s="455" t="s">
        <v>935</v>
      </c>
    </row>
    <row r="22" spans="1:9" ht="12.75" customHeight="1" thickBot="1">
      <c r="A22" s="458"/>
      <c r="B22" s="46" t="s">
        <v>901</v>
      </c>
      <c r="C22" s="47" t="s">
        <v>390</v>
      </c>
      <c r="D22" s="460"/>
      <c r="E22" s="462"/>
      <c r="F22" s="456"/>
      <c r="G22" s="456"/>
      <c r="H22" s="456"/>
      <c r="I22" s="456"/>
    </row>
    <row r="23" spans="1:9" ht="27.75" customHeight="1">
      <c r="A23" s="457" t="s">
        <v>763</v>
      </c>
      <c r="B23" s="44" t="s">
        <v>443</v>
      </c>
      <c r="C23" s="45" t="s">
        <v>444</v>
      </c>
      <c r="D23" s="459" t="e">
        <f>'2_Финансовый отчёт'!D55/'2_Финансовый отчёт'!D65</f>
        <v>#DIV/0!</v>
      </c>
      <c r="E23" s="461" t="s">
        <v>787</v>
      </c>
      <c r="F23" s="475" t="s">
        <v>939</v>
      </c>
      <c r="G23" s="476"/>
      <c r="H23" s="476"/>
      <c r="I23" s="477"/>
    </row>
    <row r="24" spans="1:9" ht="27.75" customHeight="1" thickBot="1">
      <c r="A24" s="458"/>
      <c r="B24" s="46" t="s">
        <v>441</v>
      </c>
      <c r="C24" s="47" t="s">
        <v>757</v>
      </c>
      <c r="D24" s="460"/>
      <c r="E24" s="462"/>
      <c r="F24" s="478"/>
      <c r="G24" s="479"/>
      <c r="H24" s="479"/>
      <c r="I24" s="480"/>
    </row>
    <row r="25" spans="1:9" ht="32.25" customHeight="1">
      <c r="A25" s="457" t="s">
        <v>764</v>
      </c>
      <c r="B25" s="44" t="s">
        <v>445</v>
      </c>
      <c r="C25" s="45" t="s">
        <v>446</v>
      </c>
      <c r="D25" s="459" t="e">
        <f>('2_Финансовый отчёт'!D72+'2_Финансовый отчёт'!D76)/'2_Финансовый отчёт'!D65</f>
        <v>#DIV/0!</v>
      </c>
      <c r="E25" s="461" t="s">
        <v>788</v>
      </c>
      <c r="F25" s="475" t="s">
        <v>940</v>
      </c>
      <c r="G25" s="476"/>
      <c r="H25" s="476"/>
      <c r="I25" s="477"/>
    </row>
    <row r="26" spans="1:9" ht="32.25" customHeight="1" thickBot="1">
      <c r="A26" s="458"/>
      <c r="B26" s="46" t="s">
        <v>441</v>
      </c>
      <c r="C26" s="47" t="s">
        <v>442</v>
      </c>
      <c r="D26" s="460"/>
      <c r="E26" s="462"/>
      <c r="F26" s="478"/>
      <c r="G26" s="479"/>
      <c r="H26" s="479"/>
      <c r="I26" s="480"/>
    </row>
    <row r="27" spans="1:9" ht="59.25" customHeight="1">
      <c r="A27" s="457" t="s">
        <v>765</v>
      </c>
      <c r="B27" s="44" t="s">
        <v>798</v>
      </c>
      <c r="C27" s="45" t="s">
        <v>780</v>
      </c>
      <c r="D27" s="459" t="e">
        <f>'2_Финансовый отчёт'!D21/('2_Финансовый отчёт'!D55+'2_Финансовый отчёт'!D65+'2_Финансовый отчёт'!D72+'2_Финансовый отчёт'!D76)</f>
        <v>#DIV/0!</v>
      </c>
      <c r="E27" s="461" t="s">
        <v>777</v>
      </c>
      <c r="F27" s="490" t="s">
        <v>941</v>
      </c>
      <c r="G27" s="490" t="s">
        <v>942</v>
      </c>
      <c r="H27" s="492" t="s">
        <v>943</v>
      </c>
      <c r="I27" s="493"/>
    </row>
    <row r="28" spans="1:9" ht="48.75" thickBot="1">
      <c r="A28" s="458"/>
      <c r="B28" s="46" t="s">
        <v>799</v>
      </c>
      <c r="C28" s="47" t="s">
        <v>779</v>
      </c>
      <c r="D28" s="460"/>
      <c r="E28" s="462"/>
      <c r="F28" s="491"/>
      <c r="G28" s="491"/>
      <c r="H28" s="494"/>
      <c r="I28" s="495"/>
    </row>
    <row r="29" spans="1:9" ht="63.75" customHeight="1">
      <c r="A29" s="457" t="s">
        <v>766</v>
      </c>
      <c r="B29" s="44" t="s">
        <v>909</v>
      </c>
      <c r="C29" s="45" t="s">
        <v>928</v>
      </c>
      <c r="D29" s="459" t="e">
        <f>('2_Финансовый отчёт'!D14+'2_Финансовый отчёт'!D27+'2_Финансовый отчёт'!D32+'2_Финансовый отчёт'!D49)/('2_Финансовый отчёт'!D65+'2_Финансовый отчёт'!D72+'2_Финансовый отчёт'!D76)</f>
        <v>#DIV/0!</v>
      </c>
      <c r="E29" s="461" t="s">
        <v>781</v>
      </c>
      <c r="F29" s="475" t="s">
        <v>944</v>
      </c>
      <c r="G29" s="476"/>
      <c r="H29" s="476"/>
      <c r="I29" s="477"/>
    </row>
    <row r="30" spans="1:9" ht="36.75" thickBot="1">
      <c r="A30" s="458"/>
      <c r="B30" s="46" t="s">
        <v>800</v>
      </c>
      <c r="C30" s="47" t="s">
        <v>782</v>
      </c>
      <c r="D30" s="460"/>
      <c r="E30" s="462"/>
      <c r="F30" s="478"/>
      <c r="G30" s="479"/>
      <c r="H30" s="479"/>
      <c r="I30" s="480"/>
    </row>
    <row r="31" spans="1:9" ht="36.75" thickBot="1">
      <c r="A31" s="457" t="s">
        <v>778</v>
      </c>
      <c r="B31" s="44" t="s">
        <v>807</v>
      </c>
      <c r="C31" s="45" t="s">
        <v>801</v>
      </c>
      <c r="D31" s="459" t="e">
        <f>'2_Финансовый отчёт'!D184/'2_Финансовый отчёт'!D185</f>
        <v>#DIV/0!</v>
      </c>
      <c r="E31" s="461" t="s">
        <v>783</v>
      </c>
      <c r="F31" s="475" t="s">
        <v>945</v>
      </c>
      <c r="G31" s="476"/>
      <c r="H31" s="476"/>
      <c r="I31" s="477"/>
    </row>
    <row r="32" spans="1:9" ht="36.75" thickBot="1">
      <c r="A32" s="458"/>
      <c r="B32" s="44" t="s">
        <v>808</v>
      </c>
      <c r="C32" s="45" t="s">
        <v>802</v>
      </c>
      <c r="D32" s="460"/>
      <c r="E32" s="462"/>
      <c r="F32" s="478"/>
      <c r="G32" s="479"/>
      <c r="H32" s="479"/>
      <c r="I32" s="480"/>
    </row>
    <row r="33" spans="1:9" ht="27.75" customHeight="1">
      <c r="A33" s="467" t="s">
        <v>847</v>
      </c>
      <c r="B33" s="48" t="s">
        <v>447</v>
      </c>
      <c r="C33" s="49" t="s">
        <v>448</v>
      </c>
      <c r="D33" s="469">
        <f>'2_Финансовый отчёт'!D61+'2_Финансовый отчёт'!D63</f>
        <v>0</v>
      </c>
      <c r="E33" s="465" t="s">
        <v>789</v>
      </c>
      <c r="F33" s="484" t="s">
        <v>946</v>
      </c>
      <c r="G33" s="485"/>
      <c r="H33" s="485"/>
      <c r="I33" s="486"/>
    </row>
    <row r="34" spans="1:9" ht="27.75" customHeight="1" thickBot="1">
      <c r="A34" s="468"/>
      <c r="B34" s="50" t="s">
        <v>449</v>
      </c>
      <c r="C34" s="51" t="s">
        <v>209</v>
      </c>
      <c r="D34" s="470"/>
      <c r="E34" s="466"/>
      <c r="F34" s="487"/>
      <c r="G34" s="488"/>
      <c r="H34" s="488"/>
      <c r="I34" s="489"/>
    </row>
    <row r="35" spans="1:9" ht="60" customHeight="1" thickBot="1">
      <c r="A35" s="467" t="s">
        <v>846</v>
      </c>
      <c r="B35" s="50" t="s">
        <v>912</v>
      </c>
      <c r="C35" s="49" t="s">
        <v>914</v>
      </c>
      <c r="D35" s="463" t="e">
        <f>('2_Финансовый отчёт'!D21+'2_Финансовый отчёт'!D26+'2_Финансовый отчёт'!D28+'2_Финансовый отчёт'!D31+'2_Финансовый отчёт'!D33+'2_Финансовый отчёт'!D50)/'2_Финансовый отчёт'!D59</f>
        <v>#DIV/0!</v>
      </c>
      <c r="E35" s="465" t="s">
        <v>913</v>
      </c>
      <c r="F35" s="484" t="s">
        <v>947</v>
      </c>
      <c r="G35" s="485"/>
      <c r="H35" s="485"/>
      <c r="I35" s="486"/>
    </row>
    <row r="36" spans="1:9" ht="27.75" customHeight="1" thickBot="1">
      <c r="A36" s="468"/>
      <c r="B36" s="50" t="s">
        <v>451</v>
      </c>
      <c r="C36" s="51" t="s">
        <v>450</v>
      </c>
      <c r="D36" s="464"/>
      <c r="E36" s="466"/>
      <c r="F36" s="487"/>
      <c r="G36" s="488"/>
      <c r="H36" s="488"/>
      <c r="I36" s="489"/>
    </row>
    <row r="37" spans="1:9" ht="36.75" thickBot="1">
      <c r="A37" s="467" t="s">
        <v>848</v>
      </c>
      <c r="B37" s="50" t="s">
        <v>902</v>
      </c>
      <c r="C37" s="49" t="s">
        <v>837</v>
      </c>
      <c r="D37" s="463" t="e">
        <f>'2_Финансовый отчёт'!D190/'2_Финансовый отчёт'!D14</f>
        <v>#DIV/0!</v>
      </c>
      <c r="E37" s="465" t="s">
        <v>852</v>
      </c>
      <c r="F37" s="496" t="s">
        <v>949</v>
      </c>
      <c r="G37" s="497"/>
      <c r="H37" s="497"/>
      <c r="I37" s="498"/>
    </row>
    <row r="38" spans="1:9" ht="27" customHeight="1" thickBot="1">
      <c r="A38" s="468"/>
      <c r="B38" s="50" t="s">
        <v>839</v>
      </c>
      <c r="C38" s="51" t="s">
        <v>390</v>
      </c>
      <c r="D38" s="464"/>
      <c r="E38" s="466"/>
      <c r="F38" s="499"/>
      <c r="G38" s="500"/>
      <c r="H38" s="500"/>
      <c r="I38" s="501"/>
    </row>
    <row r="39" spans="1:9" ht="27" customHeight="1" thickBot="1">
      <c r="A39" s="467" t="s">
        <v>861</v>
      </c>
      <c r="B39" s="50" t="s">
        <v>903</v>
      </c>
      <c r="C39" s="49" t="s">
        <v>849</v>
      </c>
      <c r="D39" s="463" t="e">
        <f>'2_Финансовый отчёт'!D24/'2_Финансовый отчёт'!D186</f>
        <v>#DIV/0!</v>
      </c>
      <c r="E39" s="465" t="s">
        <v>853</v>
      </c>
      <c r="F39" s="484" t="s">
        <v>948</v>
      </c>
      <c r="G39" s="485"/>
      <c r="H39" s="485"/>
      <c r="I39" s="486"/>
    </row>
    <row r="40" spans="1:9" ht="27" customHeight="1" thickBot="1">
      <c r="A40" s="468"/>
      <c r="B40" s="50" t="s">
        <v>850</v>
      </c>
      <c r="C40" s="51" t="s">
        <v>851</v>
      </c>
      <c r="D40" s="464"/>
      <c r="E40" s="466"/>
      <c r="F40" s="487"/>
      <c r="G40" s="488"/>
      <c r="H40" s="488"/>
      <c r="I40" s="489"/>
    </row>
    <row r="41" spans="1:9" ht="27" customHeight="1" thickBot="1">
      <c r="A41" s="467" t="s">
        <v>861</v>
      </c>
      <c r="B41" s="50" t="s">
        <v>918</v>
      </c>
      <c r="C41" s="49" t="s">
        <v>856</v>
      </c>
      <c r="D41" s="463" t="e">
        <f>'2_Финансовый отчёт'!D44/'2_Финансовый отчёт'!D187</f>
        <v>#DIV/0!</v>
      </c>
      <c r="E41" s="465" t="s">
        <v>853</v>
      </c>
      <c r="F41" s="484" t="s">
        <v>948</v>
      </c>
      <c r="G41" s="485"/>
      <c r="H41" s="485"/>
      <c r="I41" s="486"/>
    </row>
    <row r="42" spans="1:9" ht="27" customHeight="1" thickBot="1">
      <c r="A42" s="468"/>
      <c r="B42" s="50" t="s">
        <v>854</v>
      </c>
      <c r="C42" s="51" t="s">
        <v>855</v>
      </c>
      <c r="D42" s="464"/>
      <c r="E42" s="466"/>
      <c r="F42" s="487"/>
      <c r="G42" s="488"/>
      <c r="H42" s="488"/>
      <c r="I42" s="489"/>
    </row>
    <row r="43" ht="15.75" customHeight="1" thickBot="1"/>
    <row r="44" spans="3:5" ht="12.75">
      <c r="C44" s="294" t="s">
        <v>925</v>
      </c>
      <c r="D44" s="295" t="s">
        <v>840</v>
      </c>
      <c r="E44" s="321"/>
    </row>
    <row r="45" spans="3:5" ht="15.75" customHeight="1">
      <c r="C45" s="296" t="s">
        <v>588</v>
      </c>
      <c r="D45" s="297">
        <f>'2_Финансовый отчёт'!D15+'2_Финансовый отчёт'!D18</f>
        <v>0</v>
      </c>
      <c r="E45" s="322"/>
    </row>
    <row r="46" spans="3:5" ht="15.75" customHeight="1">
      <c r="C46" s="296" t="s">
        <v>926</v>
      </c>
      <c r="D46" s="298">
        <f>SUM('4_Сведения о РВПЗ'!C5:H13)</f>
        <v>0</v>
      </c>
      <c r="E46" s="323"/>
    </row>
    <row r="47" spans="3:5" ht="13.5" thickBot="1">
      <c r="C47" s="299" t="s">
        <v>843</v>
      </c>
      <c r="D47" s="300">
        <f>D45-D46</f>
        <v>0</v>
      </c>
      <c r="E47" s="322"/>
    </row>
    <row r="48" spans="4:5" ht="15.75" customHeight="1" thickBot="1">
      <c r="D48" s="59"/>
      <c r="E48" s="59"/>
    </row>
    <row r="49" spans="3:5" ht="12.75">
      <c r="C49" s="294" t="s">
        <v>589</v>
      </c>
      <c r="D49" s="295" t="s">
        <v>841</v>
      </c>
      <c r="E49" s="321"/>
    </row>
    <row r="50" spans="3:5" ht="15.75" customHeight="1">
      <c r="C50" s="296" t="s">
        <v>588</v>
      </c>
      <c r="D50" s="301">
        <f>'2_Финансовый отчёт'!D174</f>
        <v>0</v>
      </c>
      <c r="E50" s="324"/>
    </row>
    <row r="51" spans="3:5" ht="15.75" customHeight="1">
      <c r="C51" s="296" t="s">
        <v>926</v>
      </c>
      <c r="D51" s="302">
        <f>SUM('4_Сведения о РВПЗ'!C7:H13)</f>
        <v>0</v>
      </c>
      <c r="E51" s="40"/>
    </row>
    <row r="52" spans="3:5" ht="13.5" thickBot="1">
      <c r="C52" s="299" t="s">
        <v>843</v>
      </c>
      <c r="D52" s="303">
        <f>D50-D51</f>
        <v>0</v>
      </c>
      <c r="E52" s="324"/>
    </row>
    <row r="53" spans="3:5" ht="13.5" thickBot="1">
      <c r="C53" s="347"/>
      <c r="D53" s="324"/>
      <c r="E53" s="324"/>
    </row>
    <row r="54" spans="3:5" ht="12.75">
      <c r="C54" s="294" t="s">
        <v>842</v>
      </c>
      <c r="D54" s="295" t="s">
        <v>840</v>
      </c>
      <c r="E54" s="324"/>
    </row>
    <row r="55" spans="3:5" ht="12.75">
      <c r="C55" s="296" t="s">
        <v>588</v>
      </c>
      <c r="D55" s="301">
        <f>'2_Финансовый отчёт'!D189</f>
        <v>0</v>
      </c>
      <c r="E55" s="324"/>
    </row>
    <row r="56" spans="3:5" ht="12.75">
      <c r="C56" s="296" t="s">
        <v>927</v>
      </c>
      <c r="D56" s="302">
        <f>SUM('3_Сведения о ПСК'!F11:F35)</f>
        <v>0</v>
      </c>
      <c r="E56" s="324"/>
    </row>
    <row r="57" spans="3:5" ht="13.5" thickBot="1">
      <c r="C57" s="299" t="s">
        <v>843</v>
      </c>
      <c r="D57" s="303">
        <f>D55-D56</f>
        <v>0</v>
      </c>
      <c r="E57" s="324"/>
    </row>
    <row r="58" ht="15.75" customHeight="1" thickBot="1"/>
    <row r="59" spans="3:5" ht="15.75" customHeight="1" thickBot="1">
      <c r="C59" s="304" t="s">
        <v>590</v>
      </c>
      <c r="D59" s="305">
        <f>'2_Финансовый отчёт'!D85</f>
        <v>0</v>
      </c>
      <c r="E59" s="325"/>
    </row>
  </sheetData>
  <sheetProtection password="CE28" sheet="1" formatCells="0"/>
  <mergeCells count="82">
    <mergeCell ref="A41:A42"/>
    <mergeCell ref="D41:D42"/>
    <mergeCell ref="E41:E42"/>
    <mergeCell ref="F41:I42"/>
    <mergeCell ref="A37:A38"/>
    <mergeCell ref="D37:D38"/>
    <mergeCell ref="E37:E38"/>
    <mergeCell ref="F37:I38"/>
    <mergeCell ref="A39:A40"/>
    <mergeCell ref="D39:D40"/>
    <mergeCell ref="E39:E40"/>
    <mergeCell ref="F39:I40"/>
    <mergeCell ref="F31:I32"/>
    <mergeCell ref="F29:I30"/>
    <mergeCell ref="G27:G28"/>
    <mergeCell ref="F33:I34"/>
    <mergeCell ref="H27:I28"/>
    <mergeCell ref="F35:I36"/>
    <mergeCell ref="E29:E30"/>
    <mergeCell ref="F27:F28"/>
    <mergeCell ref="F11:I11"/>
    <mergeCell ref="G13:G14"/>
    <mergeCell ref="H13:H14"/>
    <mergeCell ref="I13:I14"/>
    <mergeCell ref="G15:G16"/>
    <mergeCell ref="H15:H16"/>
    <mergeCell ref="I19:I20"/>
    <mergeCell ref="F19:F20"/>
    <mergeCell ref="D19:D20"/>
    <mergeCell ref="I15:I16"/>
    <mergeCell ref="F13:F14"/>
    <mergeCell ref="F15:F16"/>
    <mergeCell ref="E15:E16"/>
    <mergeCell ref="F17:F18"/>
    <mergeCell ref="I17:I18"/>
    <mergeCell ref="G19:G20"/>
    <mergeCell ref="E23:E24"/>
    <mergeCell ref="G21:G22"/>
    <mergeCell ref="H21:H22"/>
    <mergeCell ref="D21:D22"/>
    <mergeCell ref="H17:H18"/>
    <mergeCell ref="H19:H20"/>
    <mergeCell ref="F21:F22"/>
    <mergeCell ref="A13:A14"/>
    <mergeCell ref="E21:E22"/>
    <mergeCell ref="A29:A30"/>
    <mergeCell ref="D29:D30"/>
    <mergeCell ref="F25:I26"/>
    <mergeCell ref="D17:D18"/>
    <mergeCell ref="E17:E18"/>
    <mergeCell ref="A25:A26"/>
    <mergeCell ref="D25:D26"/>
    <mergeCell ref="F23:I24"/>
    <mergeCell ref="A6:D6"/>
    <mergeCell ref="A7:B7"/>
    <mergeCell ref="C7:D7"/>
    <mergeCell ref="A8:B8"/>
    <mergeCell ref="A17:A18"/>
    <mergeCell ref="E19:E20"/>
    <mergeCell ref="D13:D14"/>
    <mergeCell ref="E13:E14"/>
    <mergeCell ref="A15:A16"/>
    <mergeCell ref="D15:D16"/>
    <mergeCell ref="A31:A32"/>
    <mergeCell ref="D31:D32"/>
    <mergeCell ref="E31:E32"/>
    <mergeCell ref="D35:D36"/>
    <mergeCell ref="E35:E36"/>
    <mergeCell ref="A33:A34"/>
    <mergeCell ref="D33:D34"/>
    <mergeCell ref="E33:E34"/>
    <mergeCell ref="A35:A36"/>
    <mergeCell ref="I21:I22"/>
    <mergeCell ref="G17:G18"/>
    <mergeCell ref="A27:A28"/>
    <mergeCell ref="D27:D28"/>
    <mergeCell ref="E27:E28"/>
    <mergeCell ref="A21:A22"/>
    <mergeCell ref="A23:A24"/>
    <mergeCell ref="E25:E26"/>
    <mergeCell ref="A19:A20"/>
    <mergeCell ref="D23:D24"/>
  </mergeCells>
  <printOptions/>
  <pageMargins left="0.9448818897637796" right="0.2362204724409449" top="0.35433070866141736" bottom="0.35433070866141736" header="0.31496062992125984" footer="0.31496062992125984"/>
  <pageSetup fitToHeight="4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8515625" style="0" customWidth="1"/>
    <col min="2" max="2" width="54.28125" style="260" customWidth="1"/>
    <col min="3" max="3" width="53.8515625" style="0" customWidth="1"/>
  </cols>
  <sheetData>
    <row r="1" spans="1:6" ht="45.75" customHeight="1">
      <c r="A1" s="506" t="s">
        <v>920</v>
      </c>
      <c r="B1" s="506"/>
      <c r="C1" s="506"/>
      <c r="D1" s="259"/>
      <c r="E1" s="259"/>
      <c r="F1" s="259"/>
    </row>
    <row r="2" spans="2:6" ht="21" thickBot="1">
      <c r="B2" s="502" t="s">
        <v>570</v>
      </c>
      <c r="C2" s="502"/>
      <c r="D2" s="259"/>
      <c r="E2" s="259"/>
      <c r="F2" s="259"/>
    </row>
    <row r="3" spans="1:3" ht="15.75" customHeight="1" thickBot="1">
      <c r="A3" s="289" t="s">
        <v>0</v>
      </c>
      <c r="B3" s="290" t="s">
        <v>138</v>
      </c>
      <c r="C3" s="291" t="s">
        <v>597</v>
      </c>
    </row>
    <row r="4" spans="1:3" ht="63.75">
      <c r="A4" s="60" t="s">
        <v>1</v>
      </c>
      <c r="B4" s="378" t="s">
        <v>922</v>
      </c>
      <c r="C4" s="291" t="s">
        <v>950</v>
      </c>
    </row>
    <row r="5" spans="1:3" ht="15">
      <c r="A5" s="64" t="s">
        <v>141</v>
      </c>
      <c r="B5" s="66" t="s">
        <v>143</v>
      </c>
      <c r="C5" s="291" t="s">
        <v>598</v>
      </c>
    </row>
    <row r="6" spans="1:3" ht="22.5">
      <c r="A6" s="68" t="s">
        <v>144</v>
      </c>
      <c r="B6" s="70" t="s">
        <v>146</v>
      </c>
      <c r="C6" s="291" t="s">
        <v>599</v>
      </c>
    </row>
    <row r="7" spans="1:3" ht="22.5">
      <c r="A7" s="68" t="s">
        <v>147</v>
      </c>
      <c r="B7" s="70" t="s">
        <v>149</v>
      </c>
      <c r="C7" s="291" t="s">
        <v>600</v>
      </c>
    </row>
    <row r="8" spans="1:3" ht="15">
      <c r="A8" s="64" t="s">
        <v>150</v>
      </c>
      <c r="B8" s="66" t="s">
        <v>152</v>
      </c>
      <c r="C8" s="291" t="s">
        <v>601</v>
      </c>
    </row>
    <row r="9" spans="1:3" ht="22.5">
      <c r="A9" s="71" t="s">
        <v>153</v>
      </c>
      <c r="B9" s="73" t="s">
        <v>146</v>
      </c>
      <c r="C9" s="291" t="s">
        <v>602</v>
      </c>
    </row>
    <row r="10" spans="1:3" ht="22.5">
      <c r="A10" s="351" t="s">
        <v>155</v>
      </c>
      <c r="B10" s="365" t="s">
        <v>149</v>
      </c>
      <c r="C10" s="291" t="s">
        <v>603</v>
      </c>
    </row>
    <row r="11" spans="1:3" ht="25.5">
      <c r="A11" s="64" t="s">
        <v>567</v>
      </c>
      <c r="B11" s="366" t="s">
        <v>864</v>
      </c>
      <c r="C11" s="291" t="s">
        <v>919</v>
      </c>
    </row>
    <row r="12" spans="1:3" ht="22.5" customHeight="1">
      <c r="A12" s="351" t="s">
        <v>888</v>
      </c>
      <c r="B12" s="365" t="s">
        <v>862</v>
      </c>
      <c r="C12" s="291" t="s">
        <v>916</v>
      </c>
    </row>
    <row r="13" spans="1:3" ht="22.5">
      <c r="A13" s="351" t="s">
        <v>889</v>
      </c>
      <c r="B13" s="365" t="s">
        <v>863</v>
      </c>
      <c r="C13" s="291" t="s">
        <v>917</v>
      </c>
    </row>
    <row r="14" spans="1:3" ht="25.5">
      <c r="A14" s="240" t="s">
        <v>2</v>
      </c>
      <c r="B14" s="360" t="s">
        <v>858</v>
      </c>
      <c r="C14" s="369" t="s">
        <v>705</v>
      </c>
    </row>
    <row r="15" spans="1:3" ht="15">
      <c r="A15" s="240" t="s">
        <v>31</v>
      </c>
      <c r="B15" s="367" t="s">
        <v>869</v>
      </c>
      <c r="C15" s="369" t="s">
        <v>915</v>
      </c>
    </row>
    <row r="16" spans="1:3" ht="15">
      <c r="A16" s="64" t="s">
        <v>157</v>
      </c>
      <c r="B16" s="365" t="s">
        <v>865</v>
      </c>
      <c r="C16" s="369" t="s">
        <v>915</v>
      </c>
    </row>
    <row r="17" spans="1:3" ht="24" customHeight="1">
      <c r="A17" s="64" t="s">
        <v>158</v>
      </c>
      <c r="B17" s="365" t="s">
        <v>906</v>
      </c>
      <c r="C17" s="369" t="s">
        <v>915</v>
      </c>
    </row>
    <row r="18" spans="1:3" ht="15">
      <c r="A18" s="64" t="s">
        <v>907</v>
      </c>
      <c r="B18" s="365" t="s">
        <v>905</v>
      </c>
      <c r="C18" s="369" t="s">
        <v>915</v>
      </c>
    </row>
    <row r="19" spans="1:3" ht="24">
      <c r="A19" s="64" t="s">
        <v>159</v>
      </c>
      <c r="B19" s="365" t="s">
        <v>866</v>
      </c>
      <c r="C19" s="369" t="s">
        <v>915</v>
      </c>
    </row>
    <row r="20" spans="1:3" ht="15">
      <c r="A20" s="240" t="s">
        <v>33</v>
      </c>
      <c r="B20" s="367" t="s">
        <v>870</v>
      </c>
      <c r="C20" s="369" t="s">
        <v>915</v>
      </c>
    </row>
    <row r="21" spans="1:3" ht="15">
      <c r="A21" s="64" t="s">
        <v>162</v>
      </c>
      <c r="B21" s="365" t="s">
        <v>865</v>
      </c>
      <c r="C21" s="369" t="s">
        <v>915</v>
      </c>
    </row>
    <row r="22" spans="1:3" ht="24">
      <c r="A22" s="64" t="s">
        <v>165</v>
      </c>
      <c r="B22" s="365" t="s">
        <v>906</v>
      </c>
      <c r="C22" s="369" t="s">
        <v>915</v>
      </c>
    </row>
    <row r="23" spans="1:3" ht="15">
      <c r="A23" s="64" t="s">
        <v>908</v>
      </c>
      <c r="B23" s="365" t="s">
        <v>905</v>
      </c>
      <c r="C23" s="369" t="s">
        <v>915</v>
      </c>
    </row>
    <row r="24" spans="1:3" ht="24">
      <c r="A24" s="64" t="s">
        <v>890</v>
      </c>
      <c r="B24" s="365" t="s">
        <v>866</v>
      </c>
      <c r="C24" s="369" t="s">
        <v>915</v>
      </c>
    </row>
    <row r="25" spans="1:3" ht="24">
      <c r="A25" s="240" t="s">
        <v>35</v>
      </c>
      <c r="B25" s="92" t="s">
        <v>871</v>
      </c>
      <c r="C25" s="369" t="s">
        <v>915</v>
      </c>
    </row>
    <row r="26" spans="1:3" ht="15">
      <c r="A26" s="64" t="s">
        <v>463</v>
      </c>
      <c r="B26" s="365" t="s">
        <v>867</v>
      </c>
      <c r="C26" s="369" t="s">
        <v>915</v>
      </c>
    </row>
    <row r="27" spans="1:3" ht="15">
      <c r="A27" s="64" t="s">
        <v>464</v>
      </c>
      <c r="B27" s="365" t="s">
        <v>868</v>
      </c>
      <c r="C27" s="369" t="s">
        <v>915</v>
      </c>
    </row>
    <row r="28" spans="1:3" ht="24">
      <c r="A28" s="240" t="s">
        <v>37</v>
      </c>
      <c r="B28" s="367" t="s">
        <v>872</v>
      </c>
      <c r="C28" s="369" t="s">
        <v>915</v>
      </c>
    </row>
    <row r="29" spans="1:3" ht="24.75" thickBot="1">
      <c r="A29" s="240" t="s">
        <v>37</v>
      </c>
      <c r="B29" s="367" t="s">
        <v>872</v>
      </c>
      <c r="C29" s="369" t="s">
        <v>915</v>
      </c>
    </row>
    <row r="30" spans="1:3" ht="15">
      <c r="A30" s="240" t="s">
        <v>39</v>
      </c>
      <c r="B30" s="185" t="s">
        <v>455</v>
      </c>
      <c r="C30" s="369" t="s">
        <v>606</v>
      </c>
    </row>
    <row r="31" spans="1:3" ht="25.5">
      <c r="A31" s="74" t="s">
        <v>891</v>
      </c>
      <c r="B31" s="79" t="s">
        <v>456</v>
      </c>
      <c r="C31" s="370" t="s">
        <v>604</v>
      </c>
    </row>
    <row r="32" spans="1:3" ht="26.25" thickBot="1">
      <c r="A32" s="82" t="s">
        <v>892</v>
      </c>
      <c r="B32" s="89" t="s">
        <v>457</v>
      </c>
      <c r="C32" s="370" t="s">
        <v>605</v>
      </c>
    </row>
    <row r="33" spans="1:3" ht="25.5">
      <c r="A33" s="84" t="s">
        <v>174</v>
      </c>
      <c r="B33" s="86" t="s">
        <v>161</v>
      </c>
      <c r="C33" s="291" t="s">
        <v>607</v>
      </c>
    </row>
    <row r="34" spans="1:3" ht="25.5">
      <c r="A34" s="74" t="s">
        <v>893</v>
      </c>
      <c r="B34" s="79" t="s">
        <v>164</v>
      </c>
      <c r="C34" s="370" t="s">
        <v>608</v>
      </c>
    </row>
    <row r="35" spans="1:3" ht="39" thickBot="1">
      <c r="A35" s="256" t="s">
        <v>894</v>
      </c>
      <c r="B35" s="345" t="s">
        <v>857</v>
      </c>
      <c r="C35" s="371" t="s">
        <v>727</v>
      </c>
    </row>
    <row r="36" spans="1:3" ht="26.25" thickBot="1">
      <c r="A36" s="76" t="s">
        <v>895</v>
      </c>
      <c r="B36" s="80" t="s">
        <v>167</v>
      </c>
      <c r="C36" s="370" t="s">
        <v>729</v>
      </c>
    </row>
    <row r="37" spans="1:3" ht="15">
      <c r="A37" s="77" t="s">
        <v>181</v>
      </c>
      <c r="B37" s="184" t="s">
        <v>169</v>
      </c>
      <c r="C37" s="291" t="s">
        <v>609</v>
      </c>
    </row>
    <row r="38" spans="1:3" ht="15">
      <c r="A38" s="90" t="s">
        <v>465</v>
      </c>
      <c r="B38" s="92" t="s">
        <v>171</v>
      </c>
      <c r="C38" s="291" t="s">
        <v>610</v>
      </c>
    </row>
    <row r="39" spans="1:3" ht="15">
      <c r="A39" s="90" t="s">
        <v>896</v>
      </c>
      <c r="B39" s="92" t="s">
        <v>173</v>
      </c>
      <c r="C39" s="291" t="s">
        <v>611</v>
      </c>
    </row>
    <row r="40" spans="1:3" ht="15">
      <c r="A40" s="90" t="s">
        <v>897</v>
      </c>
      <c r="B40" s="92" t="s">
        <v>176</v>
      </c>
      <c r="C40" s="291" t="s">
        <v>710</v>
      </c>
    </row>
    <row r="41" spans="1:3" ht="15">
      <c r="A41" s="74" t="s">
        <v>898</v>
      </c>
      <c r="B41" s="79" t="s">
        <v>178</v>
      </c>
      <c r="C41" s="291" t="s">
        <v>612</v>
      </c>
    </row>
    <row r="42" spans="1:3" ht="15">
      <c r="A42" s="76" t="s">
        <v>899</v>
      </c>
      <c r="B42" s="80" t="s">
        <v>180</v>
      </c>
      <c r="C42" s="291" t="s">
        <v>613</v>
      </c>
    </row>
    <row r="43" spans="1:3" ht="15">
      <c r="A43" s="76" t="s">
        <v>899</v>
      </c>
      <c r="B43" s="80" t="s">
        <v>462</v>
      </c>
      <c r="C43" s="291" t="s">
        <v>614</v>
      </c>
    </row>
    <row r="44" spans="1:3" ht="24.75" thickBot="1">
      <c r="A44" s="248" t="s">
        <v>900</v>
      </c>
      <c r="B44" s="250" t="s">
        <v>183</v>
      </c>
      <c r="C44" s="291" t="s">
        <v>615</v>
      </c>
    </row>
    <row r="45" spans="1:3" ht="15">
      <c r="A45" s="114" t="s">
        <v>3</v>
      </c>
      <c r="B45" s="186" t="s">
        <v>185</v>
      </c>
      <c r="C45" s="291" t="s">
        <v>616</v>
      </c>
    </row>
    <row r="46" spans="1:3" ht="25.5">
      <c r="A46" s="90" t="s">
        <v>186</v>
      </c>
      <c r="B46" s="92" t="s">
        <v>188</v>
      </c>
      <c r="C46" s="291" t="s">
        <v>617</v>
      </c>
    </row>
    <row r="47" spans="1:3" ht="25.5">
      <c r="A47" s="74" t="s">
        <v>55</v>
      </c>
      <c r="B47" s="270" t="s">
        <v>190</v>
      </c>
      <c r="C47" s="291" t="s">
        <v>618</v>
      </c>
    </row>
    <row r="48" spans="1:3" ht="25.5">
      <c r="A48" s="74" t="s">
        <v>56</v>
      </c>
      <c r="B48" s="270" t="s">
        <v>192</v>
      </c>
      <c r="C48" s="291" t="s">
        <v>619</v>
      </c>
    </row>
    <row r="49" spans="1:3" ht="25.5">
      <c r="A49" s="74" t="s">
        <v>57</v>
      </c>
      <c r="B49" s="270" t="s">
        <v>194</v>
      </c>
      <c r="C49" s="291" t="s">
        <v>625</v>
      </c>
    </row>
    <row r="50" spans="1:3" ht="25.5">
      <c r="A50" s="100" t="s">
        <v>195</v>
      </c>
      <c r="B50" s="102" t="s">
        <v>197</v>
      </c>
      <c r="C50" s="291" t="s">
        <v>620</v>
      </c>
    </row>
    <row r="51" spans="1:3" ht="15">
      <c r="A51" s="100" t="s">
        <v>198</v>
      </c>
      <c r="B51" s="102" t="s">
        <v>200</v>
      </c>
      <c r="C51" s="291" t="s">
        <v>621</v>
      </c>
    </row>
    <row r="52" spans="1:3" ht="25.5">
      <c r="A52" s="74" t="s">
        <v>201</v>
      </c>
      <c r="B52" s="270" t="s">
        <v>203</v>
      </c>
      <c r="C52" s="291" t="s">
        <v>622</v>
      </c>
    </row>
    <row r="53" spans="1:3" ht="15">
      <c r="A53" s="74" t="s">
        <v>204</v>
      </c>
      <c r="B53" s="270" t="s">
        <v>206</v>
      </c>
      <c r="C53" s="291" t="s">
        <v>623</v>
      </c>
    </row>
    <row r="54" spans="1:3" ht="26.25" thickBot="1">
      <c r="A54" s="100" t="s">
        <v>207</v>
      </c>
      <c r="B54" s="274" t="s">
        <v>209</v>
      </c>
      <c r="C54" s="291" t="s">
        <v>624</v>
      </c>
    </row>
    <row r="55" spans="1:3" ht="15">
      <c r="A55" s="96" t="s">
        <v>5</v>
      </c>
      <c r="B55" s="98" t="s">
        <v>211</v>
      </c>
      <c r="C55" s="291" t="s">
        <v>714</v>
      </c>
    </row>
    <row r="56" spans="1:3" ht="15">
      <c r="A56" s="90" t="s">
        <v>212</v>
      </c>
      <c r="B56" s="92" t="s">
        <v>214</v>
      </c>
      <c r="C56" s="291" t="s">
        <v>626</v>
      </c>
    </row>
    <row r="57" spans="1:3" ht="15">
      <c r="A57" s="74" t="s">
        <v>65</v>
      </c>
      <c r="B57" s="102" t="s">
        <v>216</v>
      </c>
      <c r="C57" s="291" t="s">
        <v>627</v>
      </c>
    </row>
    <row r="58" spans="1:3" ht="25.5">
      <c r="A58" s="68" t="s">
        <v>217</v>
      </c>
      <c r="B58" s="270" t="s">
        <v>219</v>
      </c>
      <c r="C58" s="291" t="s">
        <v>628</v>
      </c>
    </row>
    <row r="59" spans="1:3" ht="25.5">
      <c r="A59" s="68" t="s">
        <v>220</v>
      </c>
      <c r="B59" s="270" t="s">
        <v>222</v>
      </c>
      <c r="C59" s="291" t="s">
        <v>629</v>
      </c>
    </row>
    <row r="60" spans="1:3" ht="15">
      <c r="A60" s="74" t="s">
        <v>66</v>
      </c>
      <c r="B60" s="102" t="s">
        <v>224</v>
      </c>
      <c r="C60" s="291" t="s">
        <v>630</v>
      </c>
    </row>
    <row r="61" spans="1:3" ht="25.5">
      <c r="A61" s="68" t="s">
        <v>225</v>
      </c>
      <c r="B61" s="270" t="s">
        <v>219</v>
      </c>
      <c r="C61" s="291" t="s">
        <v>631</v>
      </c>
    </row>
    <row r="62" spans="1:3" ht="25.5">
      <c r="A62" s="68" t="s">
        <v>227</v>
      </c>
      <c r="B62" s="270" t="s">
        <v>222</v>
      </c>
      <c r="C62" s="291" t="s">
        <v>632</v>
      </c>
    </row>
    <row r="63" spans="1:3" ht="15">
      <c r="A63" s="90" t="s">
        <v>229</v>
      </c>
      <c r="B63" s="92" t="s">
        <v>231</v>
      </c>
      <c r="C63" s="291" t="s">
        <v>711</v>
      </c>
    </row>
    <row r="64" spans="1:3" ht="25.5">
      <c r="A64" s="74" t="s">
        <v>232</v>
      </c>
      <c r="B64" s="270" t="s">
        <v>234</v>
      </c>
      <c r="C64" s="291" t="s">
        <v>633</v>
      </c>
    </row>
    <row r="65" spans="1:3" ht="25.5">
      <c r="A65" s="74" t="s">
        <v>235</v>
      </c>
      <c r="B65" s="270" t="s">
        <v>237</v>
      </c>
      <c r="C65" s="291" t="s">
        <v>634</v>
      </c>
    </row>
    <row r="66" spans="1:3" ht="25.5">
      <c r="A66" s="74" t="s">
        <v>238</v>
      </c>
      <c r="B66" s="270" t="s">
        <v>240</v>
      </c>
      <c r="C66" s="291" t="s">
        <v>635</v>
      </c>
    </row>
    <row r="67" spans="1:3" ht="24">
      <c r="A67" s="90" t="s">
        <v>241</v>
      </c>
      <c r="B67" s="92" t="s">
        <v>243</v>
      </c>
      <c r="C67" s="291" t="s">
        <v>712</v>
      </c>
    </row>
    <row r="68" spans="1:3" ht="25.5">
      <c r="A68" s="74" t="s">
        <v>244</v>
      </c>
      <c r="B68" s="270" t="s">
        <v>234</v>
      </c>
      <c r="C68" s="291" t="s">
        <v>636</v>
      </c>
    </row>
    <row r="69" spans="1:3" ht="25.5">
      <c r="A69" s="74" t="s">
        <v>245</v>
      </c>
      <c r="B69" s="270" t="s">
        <v>237</v>
      </c>
      <c r="C69" s="291" t="s">
        <v>637</v>
      </c>
    </row>
    <row r="70" spans="1:3" ht="25.5">
      <c r="A70" s="74" t="s">
        <v>246</v>
      </c>
      <c r="B70" s="270" t="s">
        <v>240</v>
      </c>
      <c r="C70" s="291" t="s">
        <v>638</v>
      </c>
    </row>
    <row r="71" spans="1:3" ht="25.5">
      <c r="A71" s="90" t="s">
        <v>401</v>
      </c>
      <c r="B71" s="92" t="s">
        <v>248</v>
      </c>
      <c r="C71" s="291" t="s">
        <v>713</v>
      </c>
    </row>
    <row r="72" spans="1:3" ht="25.5">
      <c r="A72" s="74" t="s">
        <v>402</v>
      </c>
      <c r="B72" s="271" t="s">
        <v>466</v>
      </c>
      <c r="C72" s="291" t="s">
        <v>639</v>
      </c>
    </row>
    <row r="73" spans="1:3" ht="25.5">
      <c r="A73" s="74" t="s">
        <v>403</v>
      </c>
      <c r="B73" s="271" t="s">
        <v>467</v>
      </c>
      <c r="C73" s="291" t="s">
        <v>923</v>
      </c>
    </row>
    <row r="74" spans="1:3" ht="25.5">
      <c r="A74" s="74" t="s">
        <v>543</v>
      </c>
      <c r="B74" s="271" t="s">
        <v>468</v>
      </c>
      <c r="C74" s="291" t="s">
        <v>924</v>
      </c>
    </row>
    <row r="75" spans="1:3" ht="26.25" thickBot="1">
      <c r="A75" s="74" t="s">
        <v>642</v>
      </c>
      <c r="B75" s="275" t="s">
        <v>249</v>
      </c>
      <c r="C75" s="291" t="s">
        <v>640</v>
      </c>
    </row>
    <row r="76" spans="1:3" ht="39.75" thickBot="1" thickTop="1">
      <c r="A76" s="112"/>
      <c r="B76" s="276" t="s">
        <v>251</v>
      </c>
      <c r="C76" s="291" t="s">
        <v>641</v>
      </c>
    </row>
    <row r="77" spans="1:3" ht="30.75" thickTop="1">
      <c r="A77" s="114" t="s">
        <v>7</v>
      </c>
      <c r="B77" s="186" t="s">
        <v>253</v>
      </c>
      <c r="C77" s="372" t="s">
        <v>643</v>
      </c>
    </row>
    <row r="78" spans="1:3" ht="15">
      <c r="A78" s="116" t="s">
        <v>8</v>
      </c>
      <c r="B78" s="270" t="s">
        <v>255</v>
      </c>
      <c r="C78" s="370" t="s">
        <v>644</v>
      </c>
    </row>
    <row r="79" spans="1:3" ht="15">
      <c r="A79" s="116" t="s">
        <v>256</v>
      </c>
      <c r="B79" s="270" t="s">
        <v>258</v>
      </c>
      <c r="C79" s="370" t="s">
        <v>645</v>
      </c>
    </row>
    <row r="80" spans="1:3" ht="25.5">
      <c r="A80" s="116" t="s">
        <v>259</v>
      </c>
      <c r="B80" s="270" t="s">
        <v>594</v>
      </c>
      <c r="C80" s="370" t="s">
        <v>651</v>
      </c>
    </row>
    <row r="81" spans="1:3" ht="15">
      <c r="A81" s="116" t="s">
        <v>262</v>
      </c>
      <c r="B81" s="270" t="s">
        <v>728</v>
      </c>
      <c r="C81" s="370" t="s">
        <v>652</v>
      </c>
    </row>
    <row r="82" spans="1:3" ht="25.5">
      <c r="A82" s="116" t="s">
        <v>265</v>
      </c>
      <c r="B82" s="270" t="s">
        <v>261</v>
      </c>
      <c r="C82" s="292" t="s">
        <v>646</v>
      </c>
    </row>
    <row r="83" spans="1:3" ht="25.5">
      <c r="A83" s="116" t="s">
        <v>267</v>
      </c>
      <c r="B83" s="270" t="s">
        <v>264</v>
      </c>
      <c r="C83" s="292" t="s">
        <v>647</v>
      </c>
    </row>
    <row r="84" spans="1:3" ht="25.5">
      <c r="A84" s="116" t="s">
        <v>269</v>
      </c>
      <c r="B84" s="270" t="s">
        <v>471</v>
      </c>
      <c r="C84" s="292" t="s">
        <v>648</v>
      </c>
    </row>
    <row r="85" spans="1:3" ht="25.5">
      <c r="A85" s="116" t="s">
        <v>509</v>
      </c>
      <c r="B85" s="270" t="s">
        <v>472</v>
      </c>
      <c r="C85" s="292" t="s">
        <v>649</v>
      </c>
    </row>
    <row r="86" spans="1:3" ht="25.5">
      <c r="A86" s="116" t="s">
        <v>510</v>
      </c>
      <c r="B86" s="270" t="s">
        <v>473</v>
      </c>
      <c r="C86" s="292" t="s">
        <v>654</v>
      </c>
    </row>
    <row r="87" spans="1:3" ht="15.75" thickBot="1">
      <c r="A87" s="116" t="s">
        <v>595</v>
      </c>
      <c r="B87" s="277" t="s">
        <v>271</v>
      </c>
      <c r="C87" s="370" t="s">
        <v>655</v>
      </c>
    </row>
    <row r="88" spans="1:3" ht="26.25" thickBot="1">
      <c r="A88" s="179" t="s">
        <v>596</v>
      </c>
      <c r="B88" s="278" t="s">
        <v>653</v>
      </c>
      <c r="C88" s="370" t="s">
        <v>650</v>
      </c>
    </row>
    <row r="89" spans="1:3" ht="30">
      <c r="A89" s="96" t="s">
        <v>9</v>
      </c>
      <c r="B89" s="98" t="s">
        <v>273</v>
      </c>
      <c r="C89" s="291" t="s">
        <v>656</v>
      </c>
    </row>
    <row r="90" spans="1:3" ht="25.5">
      <c r="A90" s="116" t="s">
        <v>274</v>
      </c>
      <c r="B90" s="270" t="s">
        <v>276</v>
      </c>
      <c r="C90" s="292" t="s">
        <v>657</v>
      </c>
    </row>
    <row r="91" spans="1:3" ht="38.25">
      <c r="A91" s="116" t="s">
        <v>277</v>
      </c>
      <c r="B91" s="270" t="s">
        <v>279</v>
      </c>
      <c r="C91" s="292" t="s">
        <v>658</v>
      </c>
    </row>
    <row r="92" spans="1:3" ht="15">
      <c r="A92" s="116" t="s">
        <v>280</v>
      </c>
      <c r="B92" s="270" t="s">
        <v>453</v>
      </c>
      <c r="C92" s="292" t="s">
        <v>659</v>
      </c>
    </row>
    <row r="93" spans="1:3" ht="25.5">
      <c r="A93" s="116" t="s">
        <v>282</v>
      </c>
      <c r="B93" s="270" t="s">
        <v>474</v>
      </c>
      <c r="C93" s="292" t="s">
        <v>660</v>
      </c>
    </row>
    <row r="94" spans="1:3" ht="25.5">
      <c r="A94" s="116" t="s">
        <v>285</v>
      </c>
      <c r="B94" s="270" t="s">
        <v>284</v>
      </c>
      <c r="C94" s="292" t="s">
        <v>661</v>
      </c>
    </row>
    <row r="95" spans="1:3" ht="25.5">
      <c r="A95" s="116" t="s">
        <v>288</v>
      </c>
      <c r="B95" s="270" t="s">
        <v>287</v>
      </c>
      <c r="C95" s="292" t="s">
        <v>662</v>
      </c>
    </row>
    <row r="96" spans="1:3" ht="38.25">
      <c r="A96" s="252" t="s">
        <v>513</v>
      </c>
      <c r="B96" s="279" t="s">
        <v>586</v>
      </c>
      <c r="C96" s="292" t="s">
        <v>663</v>
      </c>
    </row>
    <row r="97" spans="1:3" ht="26.25" thickBot="1">
      <c r="A97" s="117" t="s">
        <v>587</v>
      </c>
      <c r="B97" s="277" t="s">
        <v>290</v>
      </c>
      <c r="C97" s="370" t="s">
        <v>664</v>
      </c>
    </row>
    <row r="98" spans="1:3" ht="25.5">
      <c r="A98" s="77" t="s">
        <v>10</v>
      </c>
      <c r="B98" s="184" t="s">
        <v>292</v>
      </c>
      <c r="C98" s="292" t="s">
        <v>665</v>
      </c>
    </row>
    <row r="99" spans="1:3" ht="15">
      <c r="A99" s="84" t="s">
        <v>16</v>
      </c>
      <c r="B99" s="86" t="s">
        <v>294</v>
      </c>
      <c r="C99" s="292" t="s">
        <v>666</v>
      </c>
    </row>
    <row r="100" spans="1:3" ht="15">
      <c r="A100" s="90" t="s">
        <v>19</v>
      </c>
      <c r="B100" s="86" t="s">
        <v>296</v>
      </c>
      <c r="C100" s="292" t="s">
        <v>667</v>
      </c>
    </row>
    <row r="101" spans="1:3" ht="15.75" thickBot="1">
      <c r="A101" s="119" t="s">
        <v>21</v>
      </c>
      <c r="B101" s="189" t="s">
        <v>298</v>
      </c>
      <c r="C101" s="292" t="s">
        <v>668</v>
      </c>
    </row>
    <row r="102" spans="1:3" ht="15">
      <c r="A102" s="121" t="s">
        <v>22</v>
      </c>
      <c r="B102" s="280" t="s">
        <v>300</v>
      </c>
      <c r="C102" s="373"/>
    </row>
    <row r="103" spans="1:3" ht="25.5">
      <c r="A103" s="123" t="s">
        <v>301</v>
      </c>
      <c r="B103" s="281" t="s">
        <v>302</v>
      </c>
      <c r="C103" s="292" t="s">
        <v>669</v>
      </c>
    </row>
    <row r="104" spans="1:3" ht="15">
      <c r="A104" s="123" t="s">
        <v>303</v>
      </c>
      <c r="B104" s="281" t="s">
        <v>304</v>
      </c>
      <c r="C104" s="292" t="s">
        <v>670</v>
      </c>
    </row>
    <row r="105" spans="1:3" ht="25.5">
      <c r="A105" s="123" t="s">
        <v>305</v>
      </c>
      <c r="B105" s="281" t="s">
        <v>307</v>
      </c>
      <c r="C105" s="292" t="s">
        <v>671</v>
      </c>
    </row>
    <row r="106" spans="1:3" ht="25.5">
      <c r="A106" s="123" t="s">
        <v>475</v>
      </c>
      <c r="B106" s="281" t="s">
        <v>476</v>
      </c>
      <c r="C106" s="292" t="s">
        <v>672</v>
      </c>
    </row>
    <row r="107" spans="1:3" ht="26.25" thickBot="1">
      <c r="A107" s="125" t="s">
        <v>23</v>
      </c>
      <c r="B107" s="250" t="s">
        <v>309</v>
      </c>
      <c r="C107" s="369" t="s">
        <v>706</v>
      </c>
    </row>
    <row r="108" spans="1:3" ht="15" customHeight="1" thickBot="1">
      <c r="A108" s="127" t="s">
        <v>593</v>
      </c>
      <c r="B108" s="368"/>
      <c r="C108" s="369"/>
    </row>
    <row r="109" spans="1:3" ht="15">
      <c r="A109" s="431" t="s">
        <v>134</v>
      </c>
      <c r="B109" s="437" t="s">
        <v>136</v>
      </c>
      <c r="C109" s="505"/>
    </row>
    <row r="110" spans="1:3" ht="15.75" thickBot="1">
      <c r="A110" s="503"/>
      <c r="B110" s="504"/>
      <c r="C110" s="505"/>
    </row>
    <row r="111" spans="1:3" ht="15">
      <c r="A111" s="130" t="s">
        <v>83</v>
      </c>
      <c r="B111" s="200" t="s">
        <v>312</v>
      </c>
      <c r="C111" s="292" t="s">
        <v>717</v>
      </c>
    </row>
    <row r="112" spans="1:3" ht="25.5">
      <c r="A112" s="132" t="s">
        <v>482</v>
      </c>
      <c r="B112" s="282" t="s">
        <v>314</v>
      </c>
      <c r="C112" s="292" t="s">
        <v>673</v>
      </c>
    </row>
    <row r="113" spans="1:3" ht="26.25" thickBot="1">
      <c r="A113" s="134" t="s">
        <v>483</v>
      </c>
      <c r="B113" s="283" t="s">
        <v>316</v>
      </c>
      <c r="C113" s="292" t="s">
        <v>674</v>
      </c>
    </row>
    <row r="114" spans="1:3" ht="25.5">
      <c r="A114" s="242" t="s">
        <v>109</v>
      </c>
      <c r="B114" s="200" t="s">
        <v>477</v>
      </c>
      <c r="C114" s="292" t="s">
        <v>715</v>
      </c>
    </row>
    <row r="115" spans="1:3" ht="25.5">
      <c r="A115" s="136" t="s">
        <v>481</v>
      </c>
      <c r="B115" s="282" t="s">
        <v>478</v>
      </c>
      <c r="C115" s="292" t="s">
        <v>675</v>
      </c>
    </row>
    <row r="116" spans="1:3" ht="26.25" thickBot="1">
      <c r="A116" s="134" t="s">
        <v>484</v>
      </c>
      <c r="B116" s="283" t="s">
        <v>479</v>
      </c>
      <c r="C116" s="292" t="s">
        <v>716</v>
      </c>
    </row>
    <row r="117" spans="1:3" ht="25.5">
      <c r="A117" s="242" t="s">
        <v>110</v>
      </c>
      <c r="B117" s="200" t="s">
        <v>480</v>
      </c>
      <c r="C117" s="292" t="s">
        <v>707</v>
      </c>
    </row>
    <row r="118" spans="1:3" ht="25.5">
      <c r="A118" s="136" t="s">
        <v>485</v>
      </c>
      <c r="B118" s="282" t="s">
        <v>478</v>
      </c>
      <c r="C118" s="292" t="s">
        <v>676</v>
      </c>
    </row>
    <row r="119" spans="1:3" ht="26.25" thickBot="1">
      <c r="A119" s="134" t="s">
        <v>486</v>
      </c>
      <c r="B119" s="283" t="s">
        <v>479</v>
      </c>
      <c r="C119" s="292" t="s">
        <v>677</v>
      </c>
    </row>
    <row r="120" spans="1:3" ht="25.5">
      <c r="A120" s="139" t="s">
        <v>317</v>
      </c>
      <c r="B120" s="203" t="s">
        <v>319</v>
      </c>
      <c r="C120" s="292" t="s">
        <v>678</v>
      </c>
    </row>
    <row r="121" spans="1:3" ht="15">
      <c r="A121" s="141" t="s">
        <v>25</v>
      </c>
      <c r="B121" s="204" t="s">
        <v>321</v>
      </c>
      <c r="C121" s="292" t="s">
        <v>679</v>
      </c>
    </row>
    <row r="122" spans="1:3" ht="25.5">
      <c r="A122" s="143" t="s">
        <v>94</v>
      </c>
      <c r="B122" s="92" t="s">
        <v>323</v>
      </c>
      <c r="C122" s="292" t="s">
        <v>680</v>
      </c>
    </row>
    <row r="123" spans="1:3" ht="15">
      <c r="A123" s="145" t="s">
        <v>95</v>
      </c>
      <c r="B123" s="270" t="s">
        <v>325</v>
      </c>
      <c r="C123" s="292" t="s">
        <v>325</v>
      </c>
    </row>
    <row r="124" spans="1:3" ht="15">
      <c r="A124" s="146" t="s">
        <v>111</v>
      </c>
      <c r="B124" s="270" t="s">
        <v>327</v>
      </c>
      <c r="C124" s="292" t="s">
        <v>327</v>
      </c>
    </row>
    <row r="125" spans="1:3" ht="25.5">
      <c r="A125" s="147" t="s">
        <v>112</v>
      </c>
      <c r="B125" s="92" t="s">
        <v>329</v>
      </c>
      <c r="C125" s="292" t="s">
        <v>681</v>
      </c>
    </row>
    <row r="126" spans="1:3" ht="15">
      <c r="A126" s="147" t="s">
        <v>113</v>
      </c>
      <c r="B126" s="270" t="s">
        <v>325</v>
      </c>
      <c r="C126" s="292" t="s">
        <v>325</v>
      </c>
    </row>
    <row r="127" spans="1:3" ht="15.75" thickBot="1">
      <c r="A127" s="143" t="s">
        <v>114</v>
      </c>
      <c r="B127" s="273" t="s">
        <v>327</v>
      </c>
      <c r="C127" s="292" t="s">
        <v>327</v>
      </c>
    </row>
    <row r="128" spans="1:3" ht="25.5">
      <c r="A128" s="130" t="s">
        <v>26</v>
      </c>
      <c r="B128" s="208" t="s">
        <v>333</v>
      </c>
      <c r="C128" s="292" t="s">
        <v>682</v>
      </c>
    </row>
    <row r="129" spans="1:3" ht="25.5">
      <c r="A129" s="143" t="s">
        <v>115</v>
      </c>
      <c r="B129" s="92" t="s">
        <v>335</v>
      </c>
      <c r="C129" s="292" t="s">
        <v>683</v>
      </c>
    </row>
    <row r="130" spans="1:3" ht="15">
      <c r="A130" s="151" t="s">
        <v>118</v>
      </c>
      <c r="B130" s="284" t="s">
        <v>337</v>
      </c>
      <c r="C130" s="292" t="s">
        <v>337</v>
      </c>
    </row>
    <row r="131" spans="1:3" ht="25.5">
      <c r="A131" s="143" t="s">
        <v>409</v>
      </c>
      <c r="B131" s="92" t="s">
        <v>339</v>
      </c>
      <c r="C131" s="292" t="s">
        <v>684</v>
      </c>
    </row>
    <row r="132" spans="1:3" ht="15">
      <c r="A132" s="151" t="s">
        <v>410</v>
      </c>
      <c r="B132" s="284" t="s">
        <v>337</v>
      </c>
      <c r="C132" s="292" t="s">
        <v>337</v>
      </c>
    </row>
    <row r="133" spans="1:3" ht="26.25">
      <c r="A133" s="143" t="s">
        <v>411</v>
      </c>
      <c r="B133" s="210" t="s">
        <v>487</v>
      </c>
      <c r="C133" s="292" t="s">
        <v>487</v>
      </c>
    </row>
    <row r="134" spans="1:3" ht="15">
      <c r="A134" s="143" t="s">
        <v>489</v>
      </c>
      <c r="B134" s="210" t="s">
        <v>488</v>
      </c>
      <c r="C134" s="292" t="s">
        <v>488</v>
      </c>
    </row>
    <row r="135" spans="1:3" ht="15">
      <c r="A135" s="143" t="s">
        <v>490</v>
      </c>
      <c r="B135" s="211" t="s">
        <v>337</v>
      </c>
      <c r="C135" s="292" t="s">
        <v>337</v>
      </c>
    </row>
    <row r="136" spans="1:3" ht="15">
      <c r="A136" s="143" t="s">
        <v>491</v>
      </c>
      <c r="B136" s="210" t="s">
        <v>237</v>
      </c>
      <c r="C136" s="292" t="s">
        <v>237</v>
      </c>
    </row>
    <row r="137" spans="1:3" ht="15">
      <c r="A137" s="143" t="s">
        <v>492</v>
      </c>
      <c r="B137" s="211" t="s">
        <v>337</v>
      </c>
      <c r="C137" s="292" t="s">
        <v>337</v>
      </c>
    </row>
    <row r="138" spans="1:3" ht="15">
      <c r="A138" s="143" t="s">
        <v>493</v>
      </c>
      <c r="B138" s="210" t="s">
        <v>240</v>
      </c>
      <c r="C138" s="292" t="s">
        <v>240</v>
      </c>
    </row>
    <row r="139" spans="1:3" ht="15.75" thickBot="1">
      <c r="A139" s="143" t="s">
        <v>494</v>
      </c>
      <c r="B139" s="211" t="s">
        <v>337</v>
      </c>
      <c r="C139" s="292" t="s">
        <v>337</v>
      </c>
    </row>
    <row r="140" spans="1:3" ht="38.25">
      <c r="A140" s="154" t="s">
        <v>27</v>
      </c>
      <c r="B140" s="208" t="s">
        <v>790</v>
      </c>
      <c r="C140" s="292" t="s">
        <v>825</v>
      </c>
    </row>
    <row r="141" spans="1:3" ht="51.75" thickBot="1">
      <c r="A141" s="155" t="s">
        <v>342</v>
      </c>
      <c r="B141" s="212" t="s">
        <v>791</v>
      </c>
      <c r="C141" s="292" t="s">
        <v>822</v>
      </c>
    </row>
    <row r="142" spans="1:3" ht="15">
      <c r="A142" s="130" t="s">
        <v>344</v>
      </c>
      <c r="B142" s="208" t="s">
        <v>346</v>
      </c>
      <c r="C142" s="292" t="s">
        <v>685</v>
      </c>
    </row>
    <row r="143" spans="1:3" ht="25.5">
      <c r="A143" s="132" t="s">
        <v>412</v>
      </c>
      <c r="B143" s="270" t="s">
        <v>348</v>
      </c>
      <c r="C143" s="292" t="s">
        <v>686</v>
      </c>
    </row>
    <row r="144" spans="1:3" ht="26.25" thickBot="1">
      <c r="A144" s="134" t="s">
        <v>413</v>
      </c>
      <c r="B144" s="270" t="s">
        <v>426</v>
      </c>
      <c r="C144" s="292" t="s">
        <v>687</v>
      </c>
    </row>
    <row r="145" spans="1:3" ht="25.5">
      <c r="A145" s="130" t="s">
        <v>350</v>
      </c>
      <c r="B145" s="208" t="s">
        <v>352</v>
      </c>
      <c r="C145" s="292" t="s">
        <v>688</v>
      </c>
    </row>
    <row r="146" spans="1:3" ht="25.5">
      <c r="A146" s="143" t="s">
        <v>414</v>
      </c>
      <c r="B146" s="92" t="s">
        <v>354</v>
      </c>
      <c r="C146" s="292" t="s">
        <v>689</v>
      </c>
    </row>
    <row r="147" spans="1:3" ht="15">
      <c r="A147" s="151" t="s">
        <v>415</v>
      </c>
      <c r="B147" s="284" t="s">
        <v>356</v>
      </c>
      <c r="C147" s="292" t="s">
        <v>690</v>
      </c>
    </row>
    <row r="148" spans="1:3" ht="25.5">
      <c r="A148" s="143" t="s">
        <v>416</v>
      </c>
      <c r="B148" s="92" t="s">
        <v>358</v>
      </c>
      <c r="C148" s="292" t="s">
        <v>691</v>
      </c>
    </row>
    <row r="149" spans="1:3" ht="15">
      <c r="A149" s="151" t="s">
        <v>417</v>
      </c>
      <c r="B149" s="284" t="s">
        <v>356</v>
      </c>
      <c r="C149" s="292" t="s">
        <v>690</v>
      </c>
    </row>
    <row r="150" spans="1:3" ht="25.5">
      <c r="A150" s="143" t="s">
        <v>419</v>
      </c>
      <c r="B150" s="92" t="s">
        <v>361</v>
      </c>
      <c r="C150" s="292" t="s">
        <v>692</v>
      </c>
    </row>
    <row r="151" spans="1:3" ht="15.75" thickBot="1">
      <c r="A151" s="151" t="s">
        <v>418</v>
      </c>
      <c r="B151" s="284" t="s">
        <v>356</v>
      </c>
      <c r="C151" s="292" t="s">
        <v>690</v>
      </c>
    </row>
    <row r="152" spans="1:3" ht="25.5">
      <c r="A152" s="154" t="s">
        <v>363</v>
      </c>
      <c r="B152" s="208" t="s">
        <v>365</v>
      </c>
      <c r="C152" s="292" t="s">
        <v>693</v>
      </c>
    </row>
    <row r="153" spans="1:3" ht="15">
      <c r="A153" s="158" t="s">
        <v>420</v>
      </c>
      <c r="B153" s="272" t="s">
        <v>367</v>
      </c>
      <c r="C153" s="292" t="s">
        <v>367</v>
      </c>
    </row>
    <row r="154" spans="1:3" ht="26.25" thickBot="1">
      <c r="A154" s="159" t="s">
        <v>421</v>
      </c>
      <c r="B154" s="285" t="s">
        <v>369</v>
      </c>
      <c r="C154" s="292" t="s">
        <v>694</v>
      </c>
    </row>
    <row r="155" spans="1:3" ht="25.5">
      <c r="A155" s="154" t="s">
        <v>370</v>
      </c>
      <c r="B155" s="208" t="s">
        <v>372</v>
      </c>
      <c r="C155" s="292" t="s">
        <v>695</v>
      </c>
    </row>
    <row r="156" spans="1:3" ht="25.5">
      <c r="A156" s="161" t="s">
        <v>422</v>
      </c>
      <c r="B156" s="92" t="s">
        <v>374</v>
      </c>
      <c r="C156" s="292" t="s">
        <v>696</v>
      </c>
    </row>
    <row r="157" spans="1:3" ht="15">
      <c r="A157" s="161" t="s">
        <v>423</v>
      </c>
      <c r="B157" s="284" t="s">
        <v>376</v>
      </c>
      <c r="C157" s="292" t="s">
        <v>376</v>
      </c>
    </row>
    <row r="158" spans="1:3" ht="25.5">
      <c r="A158" s="161" t="s">
        <v>424</v>
      </c>
      <c r="B158" s="92" t="s">
        <v>378</v>
      </c>
      <c r="C158" s="292" t="s">
        <v>697</v>
      </c>
    </row>
    <row r="159" spans="1:3" ht="15.75" thickBot="1">
      <c r="A159" s="163" t="s">
        <v>425</v>
      </c>
      <c r="B159" s="286" t="s">
        <v>376</v>
      </c>
      <c r="C159" s="292" t="s">
        <v>376</v>
      </c>
    </row>
    <row r="160" spans="1:3" ht="51.75" thickBot="1">
      <c r="A160" s="261" t="s">
        <v>380</v>
      </c>
      <c r="B160" s="263" t="s">
        <v>795</v>
      </c>
      <c r="C160" s="292" t="s">
        <v>823</v>
      </c>
    </row>
    <row r="161" spans="1:3" ht="51.75" thickBot="1">
      <c r="A161" s="261" t="s">
        <v>382</v>
      </c>
      <c r="B161" s="263" t="s">
        <v>796</v>
      </c>
      <c r="C161" s="292" t="s">
        <v>824</v>
      </c>
    </row>
    <row r="162" spans="1:3" ht="25.5">
      <c r="A162" s="264" t="s">
        <v>384</v>
      </c>
      <c r="B162" s="204" t="s">
        <v>386</v>
      </c>
      <c r="C162" s="292" t="s">
        <v>698</v>
      </c>
    </row>
    <row r="163" spans="1:3" ht="15">
      <c r="A163" s="161" t="s">
        <v>405</v>
      </c>
      <c r="B163" s="270" t="s">
        <v>388</v>
      </c>
      <c r="C163" s="292" t="s">
        <v>699</v>
      </c>
    </row>
    <row r="164" spans="1:3" ht="15.75" thickBot="1">
      <c r="A164" s="163" t="s">
        <v>406</v>
      </c>
      <c r="B164" s="273" t="s">
        <v>390</v>
      </c>
      <c r="C164" s="292" t="s">
        <v>700</v>
      </c>
    </row>
    <row r="165" spans="1:3" ht="51">
      <c r="A165" s="154" t="s">
        <v>391</v>
      </c>
      <c r="B165" s="208" t="s">
        <v>392</v>
      </c>
      <c r="C165" s="292" t="s">
        <v>723</v>
      </c>
    </row>
    <row r="166" spans="1:3" ht="25.5">
      <c r="A166" s="161" t="s">
        <v>408</v>
      </c>
      <c r="B166" s="270" t="s">
        <v>718</v>
      </c>
      <c r="C166" s="292" t="s">
        <v>724</v>
      </c>
    </row>
    <row r="167" spans="1:3" ht="25.5">
      <c r="A167" s="161" t="s">
        <v>404</v>
      </c>
      <c r="B167" s="270" t="s">
        <v>721</v>
      </c>
      <c r="C167" s="292" t="s">
        <v>725</v>
      </c>
    </row>
    <row r="168" spans="1:3" ht="15">
      <c r="A168" s="90" t="s">
        <v>393</v>
      </c>
      <c r="B168" s="92" t="s">
        <v>395</v>
      </c>
      <c r="C168" s="292" t="s">
        <v>701</v>
      </c>
    </row>
    <row r="169" spans="1:3" ht="15">
      <c r="A169" s="161" t="s">
        <v>407</v>
      </c>
      <c r="B169" s="270" t="s">
        <v>718</v>
      </c>
      <c r="C169" s="292" t="s">
        <v>719</v>
      </c>
    </row>
    <row r="170" spans="1:3" ht="15.75" thickBot="1">
      <c r="A170" s="163" t="s">
        <v>592</v>
      </c>
      <c r="B170" s="273" t="s">
        <v>721</v>
      </c>
      <c r="C170" s="292" t="s">
        <v>722</v>
      </c>
    </row>
    <row r="171" spans="1:3" ht="51.75" thickBot="1">
      <c r="A171" s="266" t="s">
        <v>398</v>
      </c>
      <c r="B171" s="268" t="s">
        <v>498</v>
      </c>
      <c r="C171" s="291" t="s">
        <v>709</v>
      </c>
    </row>
    <row r="172" spans="1:3" ht="51.75" thickBot="1">
      <c r="A172" s="261" t="s">
        <v>591</v>
      </c>
      <c r="B172" s="263" t="s">
        <v>495</v>
      </c>
      <c r="C172" s="292" t="s">
        <v>702</v>
      </c>
    </row>
    <row r="173" spans="1:3" ht="39" thickBot="1">
      <c r="A173" s="165" t="s">
        <v>514</v>
      </c>
      <c r="B173" s="287" t="s">
        <v>496</v>
      </c>
      <c r="C173" s="292" t="s">
        <v>703</v>
      </c>
    </row>
    <row r="174" spans="1:3" ht="39" thickBot="1">
      <c r="A174" s="165" t="s">
        <v>515</v>
      </c>
      <c r="B174" s="288" t="s">
        <v>497</v>
      </c>
      <c r="C174" s="292" t="s">
        <v>704</v>
      </c>
    </row>
    <row r="175" spans="1:3" ht="39" thickBot="1">
      <c r="A175" s="338" t="s">
        <v>803</v>
      </c>
      <c r="B175" s="336" t="s">
        <v>801</v>
      </c>
      <c r="C175" s="292" t="s">
        <v>801</v>
      </c>
    </row>
    <row r="176" spans="1:3" ht="39" thickBot="1">
      <c r="A176" s="338" t="s">
        <v>804</v>
      </c>
      <c r="B176" s="336" t="s">
        <v>802</v>
      </c>
      <c r="C176" s="292" t="s">
        <v>802</v>
      </c>
    </row>
    <row r="177" spans="1:3" ht="34.5" thickBot="1">
      <c r="A177" s="338" t="s">
        <v>809</v>
      </c>
      <c r="B177" s="336" t="s">
        <v>812</v>
      </c>
      <c r="C177" s="292" t="s">
        <v>826</v>
      </c>
    </row>
    <row r="178" spans="1:3" ht="34.5" thickBot="1">
      <c r="A178" s="338" t="s">
        <v>810</v>
      </c>
      <c r="B178" s="336" t="s">
        <v>811</v>
      </c>
      <c r="C178" s="292" t="s">
        <v>826</v>
      </c>
    </row>
    <row r="179" spans="1:3" ht="48.75" thickBot="1">
      <c r="A179" s="338" t="s">
        <v>827</v>
      </c>
      <c r="B179" s="341" t="s">
        <v>859</v>
      </c>
      <c r="C179" s="292" t="s">
        <v>860</v>
      </c>
    </row>
    <row r="180" spans="1:3" ht="39" thickBot="1">
      <c r="A180" s="338" t="s">
        <v>828</v>
      </c>
      <c r="B180" s="341" t="s">
        <v>838</v>
      </c>
      <c r="C180" s="292" t="s">
        <v>844</v>
      </c>
    </row>
    <row r="181" spans="1:3" ht="39" thickBot="1">
      <c r="A181" s="338" t="s">
        <v>832</v>
      </c>
      <c r="B181" s="341" t="s">
        <v>837</v>
      </c>
      <c r="C181" s="292" t="s">
        <v>845</v>
      </c>
    </row>
    <row r="182" spans="1:3" ht="26.25" thickBot="1">
      <c r="A182" s="338" t="s">
        <v>833</v>
      </c>
      <c r="B182" s="341" t="s">
        <v>830</v>
      </c>
      <c r="C182" s="292" t="s">
        <v>831</v>
      </c>
    </row>
  </sheetData>
  <sheetProtection/>
  <mergeCells count="5">
    <mergeCell ref="B2:C2"/>
    <mergeCell ref="A109:A110"/>
    <mergeCell ref="B109:B110"/>
    <mergeCell ref="C109:C110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infokarta версия 1.1 от 17.01.2013 г.</dc:title>
  <dc:subject/>
  <dc:creator>Solomkin</dc:creator>
  <cp:keywords/>
  <dc:description/>
  <cp:lastModifiedBy>1</cp:lastModifiedBy>
  <cp:lastPrinted>2016-03-02T09:51:27Z</cp:lastPrinted>
  <dcterms:created xsi:type="dcterms:W3CDTF">2010-07-22T11:23:49Z</dcterms:created>
  <dcterms:modified xsi:type="dcterms:W3CDTF">2016-03-02T09:52:15Z</dcterms:modified>
  <cp:category/>
  <cp:version/>
  <cp:contentType/>
  <cp:contentStatus/>
</cp:coreProperties>
</file>